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9645" windowHeight="8835" tabRatio="785" firstSheet="5" activeTab="5"/>
  </bookViews>
  <sheets>
    <sheet name="平成19年1月" sheetId="1" r:id="rId1"/>
    <sheet name="平成19年2月" sheetId="2" r:id="rId2"/>
    <sheet name="平成19年3月" sheetId="3" r:id="rId3"/>
    <sheet name="平成19年4月" sheetId="4" r:id="rId4"/>
    <sheet name="平成19年5月" sheetId="5" r:id="rId5"/>
    <sheet name="平成19年6月" sheetId="6" r:id="rId6"/>
    <sheet name="平成19年7月" sheetId="7" r:id="rId7"/>
    <sheet name="平成19年8月" sheetId="8" r:id="rId8"/>
    <sheet name="平成19年9月" sheetId="9" r:id="rId9"/>
    <sheet name="平成19年10月" sheetId="10" r:id="rId10"/>
    <sheet name="平成19年11月" sheetId="11" r:id="rId11"/>
    <sheet name="平成19年12月" sheetId="12" r:id="rId12"/>
    <sheet name="Sheet2" sheetId="13" r:id="rId13"/>
    <sheet name="Sheet1" sheetId="14" r:id="rId14"/>
  </sheets>
  <definedNames>
    <definedName name="_xlnm.Print_Area" localSheetId="2">'平成19年3月'!$A$1:$G$98</definedName>
    <definedName name="_xlnm.Print_Titles" localSheetId="10">'平成19年11月'!$5:$5</definedName>
    <definedName name="_xlnm.Print_Titles" localSheetId="11">'平成19年12月'!$5:$5</definedName>
    <definedName name="_xlnm.Print_Titles" localSheetId="0">'平成19年1月'!$1:$5</definedName>
    <definedName name="_xlnm.Print_Titles" localSheetId="1">'平成19年2月'!$1:$5</definedName>
    <definedName name="_xlnm.Print_Titles" localSheetId="2">'平成19年3月'!$1:$5</definedName>
  </definedNames>
  <calcPr fullCalcOnLoad="1"/>
</workbook>
</file>

<file path=xl/sharedStrings.xml><?xml version="1.0" encoding="utf-8"?>
<sst xmlns="http://schemas.openxmlformats.org/spreadsheetml/2006/main" count="1472" uniqueCount="111">
  <si>
    <t>親慶原</t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</si>
  <si>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</si>
  <si>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</si>
  <si>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</si>
  <si>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</si>
  <si>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</si>
  <si>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</si>
  <si>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</si>
  <si>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</si>
  <si>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</si>
  <si>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</si>
  <si>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</si>
  <si>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</si>
  <si>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</si>
  <si>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</si>
  <si>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</si>
  <si>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</si>
  <si>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</si>
  <si>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</si>
  <si>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</si>
  <si>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</si>
  <si>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</si>
  <si>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</si>
  <si>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</si>
  <si>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</si>
  <si>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</si>
  <si>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</si>
  <si>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</si>
  <si>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</si>
  <si>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</si>
  <si>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</si>
  <si>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</si>
  <si>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</si>
  <si>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</si>
  <si>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</si>
  <si>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</si>
  <si>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</si>
  <si>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</si>
  <si>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</si>
  <si>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</si>
  <si>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</si>
  <si>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</si>
  <si>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</si>
  <si>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</si>
  <si>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</si>
  <si>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</si>
  <si>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</si>
  <si>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</si>
  <si>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</si>
  <si>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</si>
  <si>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</si>
  <si>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</si>
  <si>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</si>
  <si>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</si>
  <si>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</si>
  <si>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</si>
  <si>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</si>
  <si>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</si>
  <si>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</si>
  <si>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</si>
  <si>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</si>
  <si>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</si>
  <si>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</si>
  <si>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</si>
  <si>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</si>
  <si>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</si>
  <si>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</si>
  <si>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</si>
  <si>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</si>
  <si>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</si>
  <si>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</si>
  <si>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</si>
  <si>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</si>
  <si>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</si>
  <si>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</si>
  <si>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</si>
  <si>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</si>
  <si>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</si>
  <si>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</si>
  <si>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行政区名称</t>
  </si>
  <si>
    <t>世帯数</t>
  </si>
  <si>
    <t>男</t>
  </si>
  <si>
    <t>女</t>
  </si>
  <si>
    <t>計</t>
  </si>
  <si>
    <t>合計</t>
  </si>
  <si>
    <t>　　　　　　　　　　　　　　　　　　　　　外国人登録人口</t>
  </si>
  <si>
    <t>※外国人登録者は含みません。</t>
  </si>
  <si>
    <t>行政区別住民登録人口</t>
  </si>
  <si>
    <t>小計（玉城）</t>
  </si>
  <si>
    <t>小計（知念）</t>
  </si>
  <si>
    <t>小計（佐敷）</t>
  </si>
  <si>
    <t>小計（大里）</t>
  </si>
  <si>
    <t>垣花（つきしろ）</t>
  </si>
  <si>
    <t>玉　　城</t>
  </si>
  <si>
    <t>知　　念</t>
  </si>
  <si>
    <t>佐　　敷</t>
  </si>
  <si>
    <t>大　　里</t>
  </si>
  <si>
    <r>
      <t>平成19年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月末日</t>
    </r>
  </si>
  <si>
    <t>平成19年　　月末日</t>
  </si>
  <si>
    <t>平成19年2月末日</t>
  </si>
  <si>
    <r>
      <t>平成19年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月末日</t>
    </r>
  </si>
  <si>
    <t>平成19年　4月末日</t>
  </si>
  <si>
    <t>平成19年5月末日</t>
  </si>
  <si>
    <r>
      <t>平成19年　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</t>
    </r>
  </si>
  <si>
    <r>
      <t>平成19年　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</t>
    </r>
  </si>
  <si>
    <r>
      <t>平成19年　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</t>
    </r>
  </si>
  <si>
    <r>
      <t>平成19年　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</t>
    </r>
  </si>
  <si>
    <t>平成19年10月末日</t>
  </si>
  <si>
    <r>
      <t>平成19年1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月末日</t>
    </r>
  </si>
  <si>
    <t>南城市合計</t>
  </si>
  <si>
    <t>平成19年12月末日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</si>
</sst>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</numFmts>
  <fonts count="43"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5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0" fillId="34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vertical="center" textRotation="255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85" fontId="5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35" borderId="14" xfId="0" applyFont="1" applyFill="1" applyBorder="1" applyAlignment="1">
      <alignment horizontal="center" vertical="center" textRotation="255"/>
    </xf>
    <xf numFmtId="0" fontId="9" fillId="35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left" indent="2"/>
    </xf>
    <xf numFmtId="0" fontId="3" fillId="0" borderId="22" xfId="0" applyFont="1" applyFill="1" applyBorder="1" applyAlignment="1">
      <alignment horizontal="left" indent="2"/>
    </xf>
    <xf numFmtId="0" fontId="9" fillId="35" borderId="23" xfId="0" applyFont="1" applyFill="1" applyBorder="1" applyAlignment="1">
      <alignment horizontal="center" vertical="center" textRotation="255"/>
    </xf>
    <xf numFmtId="0" fontId="9" fillId="35" borderId="19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left" indent="2"/>
    </xf>
    <xf numFmtId="0" fontId="3" fillId="0" borderId="25" xfId="0" applyFont="1" applyFill="1" applyBorder="1" applyAlignment="1">
      <alignment horizontal="left" indent="2"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2"/>
    </xf>
    <xf numFmtId="0" fontId="0" fillId="34" borderId="26" xfId="0" applyFont="1" applyFill="1" applyBorder="1" applyAlignment="1">
      <alignment horizontal="distributed" vertical="distributed" indent="5"/>
    </xf>
    <xf numFmtId="0" fontId="0" fillId="34" borderId="27" xfId="0" applyFont="1" applyFill="1" applyBorder="1" applyAlignment="1">
      <alignment horizontal="distributed" vertical="distributed" indent="5"/>
    </xf>
    <xf numFmtId="0" fontId="3" fillId="33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distributed" indent="5"/>
    </xf>
    <xf numFmtId="0" fontId="0" fillId="34" borderId="27" xfId="0" applyFont="1" applyFill="1" applyBorder="1" applyAlignment="1">
      <alignment horizontal="distributed" indent="5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distributed" indent="5"/>
    </xf>
    <xf numFmtId="0" fontId="0" fillId="34" borderId="29" xfId="0" applyFont="1" applyFill="1" applyBorder="1" applyAlignment="1">
      <alignment horizontal="distributed" indent="5"/>
    </xf>
    <xf numFmtId="0" fontId="9" fillId="35" borderId="10" xfId="0" applyFont="1" applyFill="1" applyBorder="1" applyAlignment="1">
      <alignment horizontal="center" vertical="center" textRotation="255"/>
    </xf>
    <xf numFmtId="0" fontId="9" fillId="35" borderId="13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indent="2"/>
    </xf>
    <xf numFmtId="0" fontId="3" fillId="0" borderId="31" xfId="0" applyFont="1" applyFill="1" applyBorder="1" applyAlignment="1">
      <alignment horizontal="left" indent="2"/>
    </xf>
    <xf numFmtId="185" fontId="5" fillId="0" borderId="18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distributed"/>
    </xf>
    <xf numFmtId="0" fontId="0" fillId="34" borderId="27" xfId="0" applyFont="1" applyFill="1" applyBorder="1" applyAlignment="1">
      <alignment horizontal="center" vertical="distributed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PageLayoutView="0" workbookViewId="0" topLeftCell="A61">
      <selection activeCell="J86" sqref="J86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97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429</v>
      </c>
      <c r="E6" s="2">
        <v>671</v>
      </c>
      <c r="F6" s="2">
        <v>682</v>
      </c>
      <c r="G6" s="2">
        <v>1353</v>
      </c>
      <c r="H6" s="10"/>
    </row>
    <row r="7" spans="1:7" ht="15" customHeight="1">
      <c r="A7" s="31"/>
      <c r="B7" s="32" t="s">
        <v>1</v>
      </c>
      <c r="C7" s="33"/>
      <c r="D7" s="2">
        <v>135</v>
      </c>
      <c r="E7" s="2">
        <v>202</v>
      </c>
      <c r="F7" s="2">
        <v>208</v>
      </c>
      <c r="G7" s="2">
        <v>410</v>
      </c>
    </row>
    <row r="8" spans="1:11" ht="15" customHeight="1">
      <c r="A8" s="31"/>
      <c r="B8" s="32" t="s">
        <v>2</v>
      </c>
      <c r="C8" s="33"/>
      <c r="D8" s="2">
        <v>84</v>
      </c>
      <c r="E8" s="2">
        <v>119</v>
      </c>
      <c r="F8" s="2">
        <v>119</v>
      </c>
      <c r="G8" s="2">
        <v>238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291</v>
      </c>
      <c r="E9" s="2">
        <v>429</v>
      </c>
      <c r="F9" s="2">
        <v>465</v>
      </c>
      <c r="G9" s="2">
        <v>894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78</v>
      </c>
      <c r="E10" s="2">
        <v>100</v>
      </c>
      <c r="F10" s="2">
        <v>107</v>
      </c>
      <c r="G10" s="2">
        <v>207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57</v>
      </c>
      <c r="E11" s="2">
        <v>93</v>
      </c>
      <c r="F11" s="2">
        <v>91</v>
      </c>
      <c r="G11" s="2">
        <v>184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74</v>
      </c>
      <c r="E12" s="2">
        <v>113</v>
      </c>
      <c r="F12" s="2">
        <v>124</v>
      </c>
      <c r="G12" s="2">
        <v>237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324</v>
      </c>
      <c r="E13" s="2">
        <v>506</v>
      </c>
      <c r="F13" s="2">
        <v>502</v>
      </c>
      <c r="G13" s="2">
        <v>1008</v>
      </c>
    </row>
    <row r="14" spans="1:7" ht="15" customHeight="1">
      <c r="A14" s="31"/>
      <c r="B14" s="32" t="s">
        <v>8</v>
      </c>
      <c r="C14" s="33"/>
      <c r="D14" s="2">
        <v>135</v>
      </c>
      <c r="E14" s="2">
        <v>229</v>
      </c>
      <c r="F14" s="2">
        <v>220</v>
      </c>
      <c r="G14" s="2">
        <v>449</v>
      </c>
    </row>
    <row r="15" spans="1:7" ht="15" customHeight="1">
      <c r="A15" s="31"/>
      <c r="B15" s="32" t="s">
        <v>9</v>
      </c>
      <c r="C15" s="33"/>
      <c r="D15" s="2">
        <v>210</v>
      </c>
      <c r="E15" s="2">
        <v>312</v>
      </c>
      <c r="F15" s="2">
        <v>308</v>
      </c>
      <c r="G15" s="2">
        <v>620</v>
      </c>
    </row>
    <row r="16" spans="1:7" ht="15" customHeight="1">
      <c r="A16" s="31"/>
      <c r="B16" s="32" t="s">
        <v>10</v>
      </c>
      <c r="C16" s="33"/>
      <c r="D16" s="2">
        <v>119</v>
      </c>
      <c r="E16" s="2">
        <v>187</v>
      </c>
      <c r="F16" s="2">
        <v>183</v>
      </c>
      <c r="G16" s="2">
        <v>370</v>
      </c>
    </row>
    <row r="17" spans="1:7" ht="15" customHeight="1">
      <c r="A17" s="31"/>
      <c r="B17" s="32" t="s">
        <v>11</v>
      </c>
      <c r="C17" s="33"/>
      <c r="D17" s="2">
        <v>134</v>
      </c>
      <c r="E17" s="2">
        <v>209</v>
      </c>
      <c r="F17" s="2">
        <v>231</v>
      </c>
      <c r="G17" s="2">
        <v>440</v>
      </c>
    </row>
    <row r="18" spans="1:7" ht="15" customHeight="1">
      <c r="A18" s="31"/>
      <c r="B18" s="32" t="s">
        <v>12</v>
      </c>
      <c r="C18" s="33"/>
      <c r="D18" s="2">
        <v>209</v>
      </c>
      <c r="E18" s="2">
        <v>233</v>
      </c>
      <c r="F18" s="2">
        <v>245</v>
      </c>
      <c r="G18" s="2">
        <v>478</v>
      </c>
    </row>
    <row r="19" spans="1:7" ht="15" customHeight="1">
      <c r="A19" s="31"/>
      <c r="B19" s="32" t="s">
        <v>13</v>
      </c>
      <c r="C19" s="33"/>
      <c r="D19" s="2">
        <v>165</v>
      </c>
      <c r="E19" s="2">
        <v>272</v>
      </c>
      <c r="F19" s="2">
        <v>266</v>
      </c>
      <c r="G19" s="2">
        <v>538</v>
      </c>
    </row>
    <row r="20" spans="1:7" ht="15" customHeight="1">
      <c r="A20" s="31"/>
      <c r="B20" s="32" t="s">
        <v>14</v>
      </c>
      <c r="C20" s="33"/>
      <c r="D20" s="2">
        <v>194</v>
      </c>
      <c r="E20" s="2">
        <v>161</v>
      </c>
      <c r="F20" s="2">
        <v>211</v>
      </c>
      <c r="G20" s="2">
        <v>372</v>
      </c>
    </row>
    <row r="21" spans="1:7" ht="15" customHeight="1">
      <c r="A21" s="31"/>
      <c r="B21" s="32" t="s">
        <v>15</v>
      </c>
      <c r="C21" s="33"/>
      <c r="D21" s="2">
        <v>380</v>
      </c>
      <c r="E21" s="2">
        <v>666</v>
      </c>
      <c r="F21" s="2">
        <v>635</v>
      </c>
      <c r="G21" s="2">
        <v>1301</v>
      </c>
    </row>
    <row r="22" spans="1:7" ht="15" customHeight="1">
      <c r="A22" s="31"/>
      <c r="B22" s="32" t="s">
        <v>16</v>
      </c>
      <c r="C22" s="33"/>
      <c r="D22" s="2">
        <v>256</v>
      </c>
      <c r="E22" s="2">
        <v>415</v>
      </c>
      <c r="F22" s="2">
        <v>433</v>
      </c>
      <c r="G22" s="2">
        <v>848</v>
      </c>
    </row>
    <row r="23" spans="1:7" ht="15" customHeight="1">
      <c r="A23" s="31"/>
      <c r="B23" s="32" t="s">
        <v>17</v>
      </c>
      <c r="C23" s="33"/>
      <c r="D23" s="2">
        <v>355</v>
      </c>
      <c r="E23" s="2">
        <v>589</v>
      </c>
      <c r="F23" s="2">
        <v>520</v>
      </c>
      <c r="G23" s="2">
        <v>1109</v>
      </c>
    </row>
    <row r="24" spans="1:12" ht="15" customHeight="1">
      <c r="A24" s="31"/>
      <c r="B24" s="32" t="s">
        <v>92</v>
      </c>
      <c r="C24" s="33"/>
      <c r="D24" s="2">
        <v>28</v>
      </c>
      <c r="E24" s="2">
        <v>33</v>
      </c>
      <c r="F24" s="2">
        <v>38</v>
      </c>
      <c r="G24" s="2">
        <v>71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3657</v>
      </c>
      <c r="E25" s="8">
        <f>SUM(E6:E24)</f>
        <v>5539</v>
      </c>
      <c r="F25" s="8">
        <f>SUM(F6:F24)</f>
        <v>5588</v>
      </c>
      <c r="G25" s="8">
        <f>SUM(G6:G24)</f>
        <v>11127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258</v>
      </c>
      <c r="E26" s="18">
        <v>451</v>
      </c>
      <c r="F26" s="18">
        <v>391</v>
      </c>
      <c r="G26" s="18">
        <v>842</v>
      </c>
    </row>
    <row r="27" spans="1:7" ht="15" customHeight="1">
      <c r="A27" s="31"/>
      <c r="B27" s="32" t="s">
        <v>19</v>
      </c>
      <c r="C27" s="33"/>
      <c r="D27" s="2">
        <v>107</v>
      </c>
      <c r="E27" s="2">
        <v>149</v>
      </c>
      <c r="F27" s="2">
        <v>134</v>
      </c>
      <c r="G27" s="2">
        <v>283</v>
      </c>
    </row>
    <row r="28" spans="1:7" ht="15" customHeight="1">
      <c r="A28" s="31"/>
      <c r="B28" s="32" t="s">
        <v>20</v>
      </c>
      <c r="C28" s="33"/>
      <c r="D28" s="2">
        <v>58</v>
      </c>
      <c r="E28" s="2">
        <v>90</v>
      </c>
      <c r="F28" s="2">
        <v>85</v>
      </c>
      <c r="G28" s="2">
        <v>175</v>
      </c>
    </row>
    <row r="29" spans="1:7" ht="15" customHeight="1">
      <c r="A29" s="31"/>
      <c r="B29" s="32" t="s">
        <v>21</v>
      </c>
      <c r="C29" s="33"/>
      <c r="D29" s="2">
        <v>221</v>
      </c>
      <c r="E29" s="2">
        <v>343</v>
      </c>
      <c r="F29" s="2">
        <v>304</v>
      </c>
      <c r="G29" s="2">
        <v>647</v>
      </c>
    </row>
    <row r="30" spans="1:7" ht="15" customHeight="1">
      <c r="A30" s="31"/>
      <c r="B30" s="32" t="s">
        <v>22</v>
      </c>
      <c r="C30" s="33"/>
      <c r="D30" s="2">
        <v>48</v>
      </c>
      <c r="E30" s="2">
        <v>64</v>
      </c>
      <c r="F30" s="2">
        <v>62</v>
      </c>
      <c r="G30" s="2">
        <v>126</v>
      </c>
    </row>
    <row r="31" spans="1:7" ht="15" customHeight="1">
      <c r="A31" s="31"/>
      <c r="B31" s="32" t="s">
        <v>23</v>
      </c>
      <c r="C31" s="33"/>
      <c r="D31" s="2">
        <v>134</v>
      </c>
      <c r="E31" s="2">
        <v>209</v>
      </c>
      <c r="F31" s="2">
        <v>199</v>
      </c>
      <c r="G31" s="2">
        <v>408</v>
      </c>
    </row>
    <row r="32" spans="1:7" ht="15" customHeight="1">
      <c r="A32" s="31"/>
      <c r="B32" s="32" t="s">
        <v>24</v>
      </c>
      <c r="C32" s="33"/>
      <c r="D32" s="2">
        <v>210</v>
      </c>
      <c r="E32" s="2">
        <v>328</v>
      </c>
      <c r="F32" s="2">
        <v>312</v>
      </c>
      <c r="G32" s="2">
        <v>640</v>
      </c>
    </row>
    <row r="33" spans="1:7" ht="15" customHeight="1">
      <c r="A33" s="31"/>
      <c r="B33" s="32" t="s">
        <v>25</v>
      </c>
      <c r="C33" s="33"/>
      <c r="D33" s="2">
        <v>261</v>
      </c>
      <c r="E33" s="2">
        <v>409</v>
      </c>
      <c r="F33" s="2">
        <v>395</v>
      </c>
      <c r="G33" s="2">
        <v>804</v>
      </c>
    </row>
    <row r="34" spans="1:7" ht="15" customHeight="1">
      <c r="A34" s="31"/>
      <c r="B34" s="32" t="s">
        <v>26</v>
      </c>
      <c r="C34" s="33"/>
      <c r="D34" s="2">
        <v>167</v>
      </c>
      <c r="E34" s="2">
        <v>236</v>
      </c>
      <c r="F34" s="2">
        <v>238</v>
      </c>
      <c r="G34" s="2">
        <v>474</v>
      </c>
    </row>
    <row r="35" spans="1:7" ht="15" customHeight="1">
      <c r="A35" s="31"/>
      <c r="B35" s="32" t="s">
        <v>27</v>
      </c>
      <c r="C35" s="33"/>
      <c r="D35" s="2">
        <v>148</v>
      </c>
      <c r="E35" s="2">
        <v>269</v>
      </c>
      <c r="F35" s="2">
        <v>252</v>
      </c>
      <c r="G35" s="2">
        <v>521</v>
      </c>
    </row>
    <row r="36" spans="1:7" ht="15" customHeight="1">
      <c r="A36" s="31"/>
      <c r="B36" s="32" t="s">
        <v>28</v>
      </c>
      <c r="C36" s="33"/>
      <c r="D36" s="2">
        <v>157</v>
      </c>
      <c r="E36" s="2">
        <v>160</v>
      </c>
      <c r="F36" s="2">
        <v>147</v>
      </c>
      <c r="G36" s="2">
        <v>307</v>
      </c>
    </row>
    <row r="37" spans="1:7" ht="15" customHeight="1">
      <c r="A37" s="31"/>
      <c r="B37" s="32" t="s">
        <v>29</v>
      </c>
      <c r="C37" s="33"/>
      <c r="D37" s="2">
        <v>34</v>
      </c>
      <c r="E37" s="2">
        <v>43</v>
      </c>
      <c r="F37" s="2">
        <v>22</v>
      </c>
      <c r="G37" s="2">
        <v>65</v>
      </c>
    </row>
    <row r="38" spans="1:7" ht="15" customHeight="1">
      <c r="A38" s="31"/>
      <c r="B38" s="32" t="s">
        <v>30</v>
      </c>
      <c r="C38" s="33"/>
      <c r="D38" s="2">
        <v>47</v>
      </c>
      <c r="E38" s="2">
        <v>44</v>
      </c>
      <c r="F38" s="2">
        <v>3</v>
      </c>
      <c r="G38" s="2">
        <v>47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v>0</v>
      </c>
    </row>
    <row r="40" spans="1:7" ht="15" customHeight="1">
      <c r="A40" s="31"/>
      <c r="B40" s="32" t="s">
        <v>32</v>
      </c>
      <c r="C40" s="33"/>
      <c r="D40" s="2">
        <v>63</v>
      </c>
      <c r="E40" s="2">
        <v>18</v>
      </c>
      <c r="F40" s="2">
        <v>46</v>
      </c>
      <c r="G40" s="2">
        <v>64</v>
      </c>
    </row>
    <row r="41" spans="1:7" ht="15" customHeight="1">
      <c r="A41" s="31"/>
      <c r="B41" s="32" t="s">
        <v>33</v>
      </c>
      <c r="C41" s="33"/>
      <c r="D41" s="2">
        <v>56</v>
      </c>
      <c r="E41" s="2">
        <v>106</v>
      </c>
      <c r="F41" s="2">
        <v>107</v>
      </c>
      <c r="G41" s="2">
        <v>213</v>
      </c>
    </row>
    <row r="42" spans="1:7" ht="15" customHeight="1">
      <c r="A42" s="31"/>
      <c r="B42" s="32" t="s">
        <v>34</v>
      </c>
      <c r="C42" s="33"/>
      <c r="D42" s="2">
        <v>43</v>
      </c>
      <c r="E42" s="2">
        <v>66</v>
      </c>
      <c r="F42" s="2">
        <v>65</v>
      </c>
      <c r="G42" s="2">
        <v>131</v>
      </c>
    </row>
    <row r="43" spans="1:7" ht="15" customHeight="1" thickBot="1">
      <c r="A43" s="35"/>
      <c r="B43" s="38" t="s">
        <v>89</v>
      </c>
      <c r="C43" s="38"/>
      <c r="D43" s="7">
        <f>SUM(D26:D42)</f>
        <v>2012</v>
      </c>
      <c r="E43" s="7">
        <f>SUM(E26:E42)</f>
        <v>2985</v>
      </c>
      <c r="F43" s="7">
        <f>SUM(F26:F42)</f>
        <v>2762</v>
      </c>
      <c r="G43" s="7">
        <f>SUM(G26:G42)</f>
        <v>5747</v>
      </c>
    </row>
    <row r="44" spans="1:8" ht="15" customHeight="1" thickTop="1">
      <c r="A44" s="34" t="s">
        <v>95</v>
      </c>
      <c r="B44" s="39" t="s">
        <v>35</v>
      </c>
      <c r="C44" s="39"/>
      <c r="D44" s="18">
        <v>989</v>
      </c>
      <c r="E44" s="18">
        <v>1526</v>
      </c>
      <c r="F44" s="18">
        <v>1512</v>
      </c>
      <c r="G44" s="18">
        <v>3038</v>
      </c>
      <c r="H44" s="10"/>
    </row>
    <row r="45" spans="1:8" ht="15" customHeight="1">
      <c r="A45" s="31"/>
      <c r="B45" s="40" t="s">
        <v>36</v>
      </c>
      <c r="C45" s="40"/>
      <c r="D45" s="2">
        <v>181</v>
      </c>
      <c r="E45" s="2">
        <v>173</v>
      </c>
      <c r="F45" s="2">
        <v>200</v>
      </c>
      <c r="G45" s="2">
        <v>373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480</v>
      </c>
      <c r="F46" s="2">
        <v>439</v>
      </c>
      <c r="G46" s="2">
        <v>919</v>
      </c>
      <c r="H46" s="10"/>
    </row>
    <row r="47" spans="1:8" ht="15" customHeight="1">
      <c r="A47" s="31"/>
      <c r="B47" s="40" t="s">
        <v>38</v>
      </c>
      <c r="C47" s="40"/>
      <c r="D47" s="2">
        <v>136</v>
      </c>
      <c r="E47" s="2">
        <v>221</v>
      </c>
      <c r="F47" s="2">
        <v>209</v>
      </c>
      <c r="G47" s="2">
        <v>430</v>
      </c>
      <c r="H47" s="10"/>
    </row>
    <row r="48" spans="1:8" ht="15" customHeight="1">
      <c r="A48" s="31"/>
      <c r="B48" s="40" t="s">
        <v>39</v>
      </c>
      <c r="C48" s="40"/>
      <c r="D48" s="2">
        <v>218</v>
      </c>
      <c r="E48" s="2">
        <v>330</v>
      </c>
      <c r="F48" s="2">
        <v>337</v>
      </c>
      <c r="G48" s="2">
        <v>667</v>
      </c>
      <c r="H48" s="10"/>
    </row>
    <row r="49" spans="1:8" ht="15" customHeight="1">
      <c r="A49" s="31"/>
      <c r="B49" s="40" t="s">
        <v>40</v>
      </c>
      <c r="C49" s="40"/>
      <c r="D49" s="2">
        <v>300</v>
      </c>
      <c r="E49" s="2">
        <v>472</v>
      </c>
      <c r="F49" s="2">
        <v>450</v>
      </c>
      <c r="G49" s="2">
        <v>922</v>
      </c>
      <c r="H49" s="10"/>
    </row>
    <row r="50" spans="1:8" ht="15" customHeight="1">
      <c r="A50" s="31"/>
      <c r="B50" s="40" t="s">
        <v>41</v>
      </c>
      <c r="C50" s="40"/>
      <c r="D50" s="2">
        <v>83</v>
      </c>
      <c r="E50" s="2">
        <v>130</v>
      </c>
      <c r="F50" s="2">
        <v>126</v>
      </c>
      <c r="G50" s="2">
        <v>256</v>
      </c>
      <c r="H50" s="10"/>
    </row>
    <row r="51" spans="1:8" ht="15" customHeight="1">
      <c r="A51" s="31"/>
      <c r="B51" s="40" t="s">
        <v>42</v>
      </c>
      <c r="C51" s="40"/>
      <c r="D51" s="2">
        <v>125</v>
      </c>
      <c r="E51" s="2">
        <v>183</v>
      </c>
      <c r="F51" s="2">
        <v>205</v>
      </c>
      <c r="G51" s="2">
        <v>388</v>
      </c>
      <c r="H51" s="10"/>
    </row>
    <row r="52" spans="1:8" ht="15" customHeight="1">
      <c r="A52" s="31"/>
      <c r="B52" s="40" t="s">
        <v>43</v>
      </c>
      <c r="C52" s="40"/>
      <c r="D52" s="2">
        <v>61</v>
      </c>
      <c r="E52" s="2">
        <v>87</v>
      </c>
      <c r="F52" s="2">
        <v>83</v>
      </c>
      <c r="G52" s="2">
        <v>170</v>
      </c>
      <c r="H52" s="10"/>
    </row>
    <row r="53" spans="1:8" ht="15" customHeight="1">
      <c r="A53" s="31"/>
      <c r="B53" s="40" t="s">
        <v>44</v>
      </c>
      <c r="C53" s="40"/>
      <c r="D53" s="2">
        <v>143</v>
      </c>
      <c r="E53" s="2">
        <v>212</v>
      </c>
      <c r="F53" s="2">
        <v>205</v>
      </c>
      <c r="G53" s="2">
        <v>417</v>
      </c>
      <c r="H53" s="10"/>
    </row>
    <row r="54" spans="1:8" ht="15" customHeight="1">
      <c r="A54" s="31"/>
      <c r="B54" s="40" t="s">
        <v>45</v>
      </c>
      <c r="C54" s="40"/>
      <c r="D54" s="2">
        <v>188</v>
      </c>
      <c r="E54" s="2">
        <v>279</v>
      </c>
      <c r="F54" s="2">
        <v>280</v>
      </c>
      <c r="G54" s="2">
        <v>559</v>
      </c>
      <c r="H54" s="10"/>
    </row>
    <row r="55" spans="1:8" ht="15" customHeight="1">
      <c r="A55" s="31"/>
      <c r="B55" s="40" t="s">
        <v>46</v>
      </c>
      <c r="C55" s="40"/>
      <c r="D55" s="2">
        <v>458</v>
      </c>
      <c r="E55" s="2">
        <v>676</v>
      </c>
      <c r="F55" s="2">
        <v>688</v>
      </c>
      <c r="G55" s="2">
        <v>1364</v>
      </c>
      <c r="H55" s="10"/>
    </row>
    <row r="56" spans="1:8" ht="15" customHeight="1">
      <c r="A56" s="31"/>
      <c r="B56" s="40" t="s">
        <v>47</v>
      </c>
      <c r="C56" s="40"/>
      <c r="D56" s="2">
        <v>284</v>
      </c>
      <c r="E56" s="2">
        <v>408</v>
      </c>
      <c r="F56" s="2">
        <v>403</v>
      </c>
      <c r="G56" s="2">
        <v>811</v>
      </c>
      <c r="H56" s="10"/>
    </row>
    <row r="57" spans="1:8" ht="15" customHeight="1">
      <c r="A57" s="31"/>
      <c r="B57" s="40" t="s">
        <v>48</v>
      </c>
      <c r="C57" s="40"/>
      <c r="D57" s="2">
        <v>168</v>
      </c>
      <c r="E57" s="2">
        <v>281</v>
      </c>
      <c r="F57" s="2">
        <v>306</v>
      </c>
      <c r="G57" s="2">
        <v>587</v>
      </c>
      <c r="H57" s="10"/>
    </row>
    <row r="58" spans="1:8" ht="15" customHeight="1">
      <c r="A58" s="31"/>
      <c r="B58" s="40" t="s">
        <v>49</v>
      </c>
      <c r="C58" s="40"/>
      <c r="D58" s="2">
        <v>105</v>
      </c>
      <c r="E58" s="2">
        <v>178</v>
      </c>
      <c r="F58" s="2">
        <v>186</v>
      </c>
      <c r="G58" s="2">
        <v>364</v>
      </c>
      <c r="H58" s="10"/>
    </row>
    <row r="59" spans="1:8" ht="15" customHeight="1">
      <c r="A59" s="31"/>
      <c r="B59" s="40" t="s">
        <v>50</v>
      </c>
      <c r="C59" s="40"/>
      <c r="D59" s="2">
        <v>55</v>
      </c>
      <c r="E59" s="2">
        <v>104</v>
      </c>
      <c r="F59" s="2">
        <v>111</v>
      </c>
      <c r="G59" s="2">
        <v>215</v>
      </c>
      <c r="H59" s="10"/>
    </row>
    <row r="60" spans="1:8" ht="15" customHeight="1">
      <c r="A60" s="31"/>
      <c r="B60" s="40" t="s">
        <v>51</v>
      </c>
      <c r="C60" s="40"/>
      <c r="D60" s="2">
        <v>77</v>
      </c>
      <c r="E60" s="2">
        <v>71</v>
      </c>
      <c r="F60" s="2">
        <v>6</v>
      </c>
      <c r="G60" s="2">
        <v>77</v>
      </c>
      <c r="H60" s="10"/>
    </row>
    <row r="61" spans="1:7" ht="15" customHeight="1">
      <c r="A61" s="31"/>
      <c r="B61" s="38" t="s">
        <v>90</v>
      </c>
      <c r="C61" s="38"/>
      <c r="D61" s="8">
        <f>SUM(D44:D60)</f>
        <v>3893</v>
      </c>
      <c r="E61" s="8">
        <f>SUM(E44:E60)</f>
        <v>5811</v>
      </c>
      <c r="F61" s="8">
        <f>SUM(F44:F60)</f>
        <v>5746</v>
      </c>
      <c r="G61" s="8">
        <f>SUM(G44:G60)</f>
        <v>11557</v>
      </c>
    </row>
    <row r="62" spans="1:7" ht="15" customHeight="1">
      <c r="A62" s="30" t="s">
        <v>96</v>
      </c>
      <c r="B62" s="32" t="s">
        <v>52</v>
      </c>
      <c r="C62" s="33"/>
      <c r="D62" s="2">
        <v>60</v>
      </c>
      <c r="E62" s="2">
        <v>76</v>
      </c>
      <c r="F62" s="2">
        <v>87</v>
      </c>
      <c r="G62" s="2">
        <v>163</v>
      </c>
    </row>
    <row r="63" spans="1:7" ht="15" customHeight="1">
      <c r="A63" s="31"/>
      <c r="B63" s="32" t="s">
        <v>53</v>
      </c>
      <c r="C63" s="33"/>
      <c r="D63" s="2">
        <v>108</v>
      </c>
      <c r="E63" s="2">
        <v>175</v>
      </c>
      <c r="F63" s="2">
        <v>163</v>
      </c>
      <c r="G63" s="2">
        <v>338</v>
      </c>
    </row>
    <row r="64" spans="1:7" ht="15" customHeight="1">
      <c r="A64" s="31"/>
      <c r="B64" s="32" t="s">
        <v>54</v>
      </c>
      <c r="C64" s="33"/>
      <c r="D64" s="2">
        <v>105</v>
      </c>
      <c r="E64" s="2">
        <v>173</v>
      </c>
      <c r="F64" s="2">
        <v>174</v>
      </c>
      <c r="G64" s="2">
        <v>347</v>
      </c>
    </row>
    <row r="65" spans="1:7" ht="15" customHeight="1">
      <c r="A65" s="31"/>
      <c r="B65" s="32" t="s">
        <v>55</v>
      </c>
      <c r="C65" s="33"/>
      <c r="D65" s="2">
        <v>180</v>
      </c>
      <c r="E65" s="2">
        <v>295</v>
      </c>
      <c r="F65" s="2">
        <v>279</v>
      </c>
      <c r="G65" s="2">
        <v>574</v>
      </c>
    </row>
    <row r="66" spans="1:7" ht="15" customHeight="1">
      <c r="A66" s="31"/>
      <c r="B66" s="32" t="s">
        <v>56</v>
      </c>
      <c r="C66" s="33"/>
      <c r="D66" s="2">
        <v>141</v>
      </c>
      <c r="E66" s="2">
        <v>228</v>
      </c>
      <c r="F66" s="2">
        <v>215</v>
      </c>
      <c r="G66" s="2">
        <v>443</v>
      </c>
    </row>
    <row r="67" spans="1:7" ht="15" customHeight="1">
      <c r="A67" s="31"/>
      <c r="B67" s="32" t="s">
        <v>57</v>
      </c>
      <c r="C67" s="33"/>
      <c r="D67" s="2">
        <v>114</v>
      </c>
      <c r="E67" s="2">
        <v>159</v>
      </c>
      <c r="F67" s="2">
        <v>148</v>
      </c>
      <c r="G67" s="2">
        <v>307</v>
      </c>
    </row>
    <row r="68" spans="1:7" ht="15" customHeight="1">
      <c r="A68" s="31"/>
      <c r="B68" s="32" t="s">
        <v>58</v>
      </c>
      <c r="C68" s="33"/>
      <c r="D68" s="2">
        <v>150</v>
      </c>
      <c r="E68" s="2">
        <v>256</v>
      </c>
      <c r="F68" s="2">
        <v>229</v>
      </c>
      <c r="G68" s="2">
        <v>485</v>
      </c>
    </row>
    <row r="69" spans="1:7" ht="15" customHeight="1">
      <c r="A69" s="31"/>
      <c r="B69" s="32" t="s">
        <v>59</v>
      </c>
      <c r="C69" s="33"/>
      <c r="D69" s="2">
        <v>167</v>
      </c>
      <c r="E69" s="2">
        <v>278</v>
      </c>
      <c r="F69" s="2">
        <v>287</v>
      </c>
      <c r="G69" s="2">
        <v>565</v>
      </c>
    </row>
    <row r="70" spans="1:7" ht="15" customHeight="1">
      <c r="A70" s="31"/>
      <c r="B70" s="32" t="s">
        <v>60</v>
      </c>
      <c r="C70" s="33"/>
      <c r="D70" s="2">
        <v>196</v>
      </c>
      <c r="E70" s="2">
        <v>347</v>
      </c>
      <c r="F70" s="2">
        <v>336</v>
      </c>
      <c r="G70" s="2">
        <v>683</v>
      </c>
    </row>
    <row r="71" spans="1:7" ht="15" customHeight="1">
      <c r="A71" s="31"/>
      <c r="B71" s="32" t="s">
        <v>61</v>
      </c>
      <c r="C71" s="33"/>
      <c r="D71" s="2">
        <v>162</v>
      </c>
      <c r="E71" s="2">
        <v>260</v>
      </c>
      <c r="F71" s="2">
        <v>272</v>
      </c>
      <c r="G71" s="2">
        <v>532</v>
      </c>
    </row>
    <row r="72" spans="1:7" ht="15" customHeight="1">
      <c r="A72" s="31"/>
      <c r="B72" s="32" t="s">
        <v>62</v>
      </c>
      <c r="C72" s="33"/>
      <c r="D72" s="2">
        <v>95</v>
      </c>
      <c r="E72" s="2">
        <v>149</v>
      </c>
      <c r="F72" s="2">
        <v>129</v>
      </c>
      <c r="G72" s="2">
        <v>278</v>
      </c>
    </row>
    <row r="73" spans="1:7" ht="15" customHeight="1">
      <c r="A73" s="31"/>
      <c r="B73" s="32" t="s">
        <v>63</v>
      </c>
      <c r="C73" s="33"/>
      <c r="D73" s="2">
        <v>56</v>
      </c>
      <c r="E73" s="2">
        <v>102</v>
      </c>
      <c r="F73" s="2">
        <v>83</v>
      </c>
      <c r="G73" s="2">
        <v>185</v>
      </c>
    </row>
    <row r="74" spans="1:7" ht="15" customHeight="1">
      <c r="A74" s="31"/>
      <c r="B74" s="32" t="s">
        <v>64</v>
      </c>
      <c r="C74" s="33"/>
      <c r="D74" s="2">
        <v>119</v>
      </c>
      <c r="E74" s="2">
        <v>195</v>
      </c>
      <c r="F74" s="2">
        <v>185</v>
      </c>
      <c r="G74" s="2">
        <v>380</v>
      </c>
    </row>
    <row r="75" spans="1:7" ht="15" customHeight="1">
      <c r="A75" s="31"/>
      <c r="B75" s="32" t="s">
        <v>65</v>
      </c>
      <c r="C75" s="33"/>
      <c r="D75" s="2">
        <v>252</v>
      </c>
      <c r="E75" s="2">
        <v>442</v>
      </c>
      <c r="F75" s="2">
        <v>431</v>
      </c>
      <c r="G75" s="2">
        <v>873</v>
      </c>
    </row>
    <row r="76" spans="1:7" ht="15" customHeight="1">
      <c r="A76" s="31"/>
      <c r="B76" s="32" t="s">
        <v>66</v>
      </c>
      <c r="C76" s="33"/>
      <c r="D76" s="2">
        <v>658</v>
      </c>
      <c r="E76" s="2">
        <v>1036</v>
      </c>
      <c r="F76" s="2">
        <v>1066</v>
      </c>
      <c r="G76" s="2">
        <v>2102</v>
      </c>
    </row>
    <row r="77" spans="1:7" ht="15" customHeight="1">
      <c r="A77" s="31"/>
      <c r="B77" s="32" t="s">
        <v>67</v>
      </c>
      <c r="C77" s="33"/>
      <c r="D77" s="2">
        <v>199</v>
      </c>
      <c r="E77" s="2">
        <v>357</v>
      </c>
      <c r="F77" s="2">
        <v>334</v>
      </c>
      <c r="G77" s="2">
        <v>691</v>
      </c>
    </row>
    <row r="78" spans="1:7" ht="15" customHeight="1">
      <c r="A78" s="31"/>
      <c r="B78" s="32" t="s">
        <v>68</v>
      </c>
      <c r="C78" s="33"/>
      <c r="D78" s="2">
        <v>134</v>
      </c>
      <c r="E78" s="2">
        <v>211</v>
      </c>
      <c r="F78" s="2">
        <v>197</v>
      </c>
      <c r="G78" s="2">
        <v>408</v>
      </c>
    </row>
    <row r="79" spans="1:7" ht="15" customHeight="1">
      <c r="A79" s="31"/>
      <c r="B79" s="32" t="s">
        <v>69</v>
      </c>
      <c r="C79" s="33"/>
      <c r="D79" s="2">
        <v>268</v>
      </c>
      <c r="E79" s="2">
        <v>466</v>
      </c>
      <c r="F79" s="2">
        <v>449</v>
      </c>
      <c r="G79" s="2">
        <v>915</v>
      </c>
    </row>
    <row r="80" spans="1:7" ht="15" customHeight="1">
      <c r="A80" s="31"/>
      <c r="B80" s="32" t="s">
        <v>70</v>
      </c>
      <c r="C80" s="33"/>
      <c r="D80" s="2">
        <v>101</v>
      </c>
      <c r="E80" s="2">
        <v>176</v>
      </c>
      <c r="F80" s="2">
        <v>163</v>
      </c>
      <c r="G80" s="2">
        <v>339</v>
      </c>
    </row>
    <row r="81" spans="1:7" ht="15" customHeight="1">
      <c r="A81" s="31"/>
      <c r="B81" s="32" t="s">
        <v>71</v>
      </c>
      <c r="C81" s="33"/>
      <c r="D81" s="2">
        <v>80</v>
      </c>
      <c r="E81" s="2">
        <v>132</v>
      </c>
      <c r="F81" s="2">
        <v>125</v>
      </c>
      <c r="G81" s="2">
        <v>257</v>
      </c>
    </row>
    <row r="82" spans="1:7" ht="15" customHeight="1">
      <c r="A82" s="31"/>
      <c r="B82" s="32" t="s">
        <v>72</v>
      </c>
      <c r="C82" s="33"/>
      <c r="D82" s="2">
        <v>122</v>
      </c>
      <c r="E82" s="2">
        <v>229</v>
      </c>
      <c r="F82" s="2">
        <v>247</v>
      </c>
      <c r="G82" s="2">
        <v>476</v>
      </c>
    </row>
    <row r="83" spans="1:7" ht="15" customHeight="1">
      <c r="A83" s="31"/>
      <c r="B83" s="32" t="s">
        <v>73</v>
      </c>
      <c r="C83" s="33"/>
      <c r="D83" s="2">
        <v>72</v>
      </c>
      <c r="E83" s="2">
        <v>135</v>
      </c>
      <c r="F83" s="2">
        <v>133</v>
      </c>
      <c r="G83" s="2">
        <v>268</v>
      </c>
    </row>
    <row r="84" spans="1:7" ht="15" customHeight="1">
      <c r="A84" s="31"/>
      <c r="B84" s="32" t="s">
        <v>74</v>
      </c>
      <c r="C84" s="33"/>
      <c r="D84" s="2">
        <v>94</v>
      </c>
      <c r="E84" s="2">
        <v>164</v>
      </c>
      <c r="F84" s="2">
        <v>185</v>
      </c>
      <c r="G84" s="2">
        <v>349</v>
      </c>
    </row>
    <row r="85" spans="1:7" ht="15" customHeight="1">
      <c r="A85" s="31"/>
      <c r="B85" s="32" t="s">
        <v>75</v>
      </c>
      <c r="C85" s="33"/>
      <c r="D85" s="2">
        <v>16</v>
      </c>
      <c r="E85" s="2">
        <v>26</v>
      </c>
      <c r="F85" s="2">
        <v>30</v>
      </c>
      <c r="G85" s="2">
        <v>56</v>
      </c>
    </row>
    <row r="86" spans="1:7" ht="15" customHeight="1">
      <c r="A86" s="31"/>
      <c r="B86" s="32" t="s">
        <v>76</v>
      </c>
      <c r="C86" s="33"/>
      <c r="D86" s="2">
        <v>63</v>
      </c>
      <c r="E86" s="2">
        <v>32</v>
      </c>
      <c r="F86" s="2">
        <v>31</v>
      </c>
      <c r="G86" s="2">
        <v>63</v>
      </c>
    </row>
    <row r="87" spans="1:7" ht="15" customHeight="1">
      <c r="A87" s="31"/>
      <c r="B87" s="32" t="s">
        <v>77</v>
      </c>
      <c r="C87" s="33"/>
      <c r="D87" s="2">
        <v>92</v>
      </c>
      <c r="E87" s="2">
        <v>21</v>
      </c>
      <c r="F87" s="2">
        <v>71</v>
      </c>
      <c r="G87" s="2">
        <v>92</v>
      </c>
    </row>
    <row r="88" spans="1:7" ht="15" customHeight="1">
      <c r="A88" s="31"/>
      <c r="B88" s="32" t="s">
        <v>78</v>
      </c>
      <c r="C88" s="33"/>
      <c r="D88" s="2">
        <v>45</v>
      </c>
      <c r="E88" s="2">
        <v>27</v>
      </c>
      <c r="F88" s="2">
        <v>18</v>
      </c>
      <c r="G88" s="2">
        <v>45</v>
      </c>
    </row>
    <row r="89" spans="1:7" ht="15" customHeight="1" thickBot="1">
      <c r="A89" s="35"/>
      <c r="B89" s="43" t="s">
        <v>91</v>
      </c>
      <c r="C89" s="43"/>
      <c r="D89" s="7">
        <f>SUM(D62:D88)</f>
        <v>3849</v>
      </c>
      <c r="E89" s="7">
        <f>SUM(E62:E88)</f>
        <v>6147</v>
      </c>
      <c r="F89" s="7">
        <f>SUM(F62:F88)</f>
        <v>6067</v>
      </c>
      <c r="G89" s="7">
        <f>SUM(G62:G88)</f>
        <v>12214</v>
      </c>
    </row>
    <row r="90" spans="1:11" ht="15" customHeight="1" thickBot="1" thickTop="1">
      <c r="A90" s="13"/>
      <c r="B90" s="44" t="s">
        <v>84</v>
      </c>
      <c r="C90" s="45"/>
      <c r="D90" s="9">
        <f>SUM(D6:D24,D26:D42,D44:D60,D62:D88)</f>
        <v>13411</v>
      </c>
      <c r="E90" s="9">
        <f>SUM(E6:E24,E26:E42,E44:E60,E62:E88)</f>
        <v>20482</v>
      </c>
      <c r="F90" s="9">
        <f>SUM(F6:F24,F26:F42,F44:F60,F62:F88)</f>
        <v>20163</v>
      </c>
      <c r="G90" s="9">
        <f>SUM(G6:G24,G26:G42,G44:G60,G62:G88)</f>
        <v>40645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>
        <v>76</v>
      </c>
      <c r="E97" s="17">
        <v>31</v>
      </c>
      <c r="F97" s="17">
        <v>53</v>
      </c>
      <c r="G97" s="17">
        <v>84</v>
      </c>
    </row>
    <row r="98" ht="14.25" thickTop="1"/>
  </sheetData>
  <sheetProtection sheet="1"/>
  <mergeCells count="97">
    <mergeCell ref="B80:C80"/>
    <mergeCell ref="B81:C81"/>
    <mergeCell ref="B82:C82"/>
    <mergeCell ref="B83:C83"/>
    <mergeCell ref="B97:C97"/>
    <mergeCell ref="B89:C89"/>
    <mergeCell ref="B90:C90"/>
    <mergeCell ref="B94:E95"/>
    <mergeCell ref="B84:C84"/>
    <mergeCell ref="F94:G95"/>
    <mergeCell ref="B85:C85"/>
    <mergeCell ref="B86:C86"/>
    <mergeCell ref="B87:C87"/>
    <mergeCell ref="B88:C88"/>
    <mergeCell ref="B74:C74"/>
    <mergeCell ref="B75:C75"/>
    <mergeCell ref="B78:C78"/>
    <mergeCell ref="B79:C79"/>
    <mergeCell ref="B76:C76"/>
    <mergeCell ref="B77:C77"/>
    <mergeCell ref="B59:C59"/>
    <mergeCell ref="B60:C60"/>
    <mergeCell ref="B72:C72"/>
    <mergeCell ref="B73:C73"/>
    <mergeCell ref="B61:C61"/>
    <mergeCell ref="A62:A89"/>
    <mergeCell ref="B62:C62"/>
    <mergeCell ref="B63:C63"/>
    <mergeCell ref="B64:C64"/>
    <mergeCell ref="B65:C65"/>
    <mergeCell ref="B70:C70"/>
    <mergeCell ref="B71:C71"/>
    <mergeCell ref="B66:C66"/>
    <mergeCell ref="B67:C67"/>
    <mergeCell ref="B68:C68"/>
    <mergeCell ref="B69:C69"/>
    <mergeCell ref="B53:C53"/>
    <mergeCell ref="B54:C54"/>
    <mergeCell ref="B55:C55"/>
    <mergeCell ref="B56:C56"/>
    <mergeCell ref="B57:C57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23:C23"/>
    <mergeCell ref="B24:C24"/>
    <mergeCell ref="B25:C25"/>
    <mergeCell ref="B36:C36"/>
    <mergeCell ref="B33:C33"/>
    <mergeCell ref="B34:C34"/>
    <mergeCell ref="B42:C42"/>
    <mergeCell ref="B43:C43"/>
    <mergeCell ref="B38:C38"/>
    <mergeCell ref="B39:C39"/>
    <mergeCell ref="B40:C40"/>
    <mergeCell ref="B41:C41"/>
    <mergeCell ref="A26:A43"/>
    <mergeCell ref="B26:C26"/>
    <mergeCell ref="B27:C27"/>
    <mergeCell ref="B28:C28"/>
    <mergeCell ref="B29:C29"/>
    <mergeCell ref="B30:C30"/>
    <mergeCell ref="B31:C31"/>
    <mergeCell ref="B32:C32"/>
    <mergeCell ref="B35:C35"/>
    <mergeCell ref="B37:C37"/>
    <mergeCell ref="B16:C16"/>
    <mergeCell ref="B17:C17"/>
    <mergeCell ref="B18:C18"/>
    <mergeCell ref="B21:C21"/>
    <mergeCell ref="B22:C22"/>
    <mergeCell ref="B19:C19"/>
    <mergeCell ref="B20:C20"/>
    <mergeCell ref="B10:C10"/>
    <mergeCell ref="B11:C11"/>
    <mergeCell ref="B12:C12"/>
    <mergeCell ref="B13:C13"/>
    <mergeCell ref="B14:C14"/>
    <mergeCell ref="B15:C15"/>
    <mergeCell ref="F1:G1"/>
    <mergeCell ref="B4:C4"/>
    <mergeCell ref="E4:G4"/>
    <mergeCell ref="B5:C5"/>
    <mergeCell ref="A2:G3"/>
    <mergeCell ref="A6:A25"/>
    <mergeCell ref="B6:C6"/>
    <mergeCell ref="B7:C7"/>
    <mergeCell ref="B8:C8"/>
    <mergeCell ref="B9:C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SheetLayoutView="75" zoomScalePageLayoutView="0" workbookViewId="0" topLeftCell="A1">
      <selection activeCell="H97" sqref="H97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107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435</v>
      </c>
      <c r="E6" s="2">
        <v>665</v>
      </c>
      <c r="F6" s="2">
        <v>692</v>
      </c>
      <c r="G6" s="2">
        <f>SUM(E6:F6)</f>
        <v>1357</v>
      </c>
      <c r="H6" s="10"/>
    </row>
    <row r="7" spans="1:7" ht="15" customHeight="1">
      <c r="A7" s="31"/>
      <c r="B7" s="32" t="s">
        <v>1</v>
      </c>
      <c r="C7" s="33"/>
      <c r="D7" s="2">
        <f>167-D24</f>
        <v>138</v>
      </c>
      <c r="E7" s="2">
        <f>242-E24</f>
        <v>204</v>
      </c>
      <c r="F7" s="2">
        <f>248-F24</f>
        <v>205</v>
      </c>
      <c r="G7" s="2">
        <f aca="true" t="shared" si="0" ref="G7:G24">SUM(E7:F7)</f>
        <v>409</v>
      </c>
    </row>
    <row r="8" spans="1:11" ht="15" customHeight="1">
      <c r="A8" s="31"/>
      <c r="B8" s="32" t="s">
        <v>2</v>
      </c>
      <c r="C8" s="33"/>
      <c r="D8" s="2">
        <v>86</v>
      </c>
      <c r="E8" s="2">
        <v>120</v>
      </c>
      <c r="F8" s="2">
        <v>120</v>
      </c>
      <c r="G8" s="2">
        <f t="shared" si="0"/>
        <v>240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295</v>
      </c>
      <c r="E9" s="2">
        <v>427</v>
      </c>
      <c r="F9" s="2">
        <v>462</v>
      </c>
      <c r="G9" s="2">
        <f t="shared" si="0"/>
        <v>889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100</v>
      </c>
      <c r="F10" s="2">
        <v>106</v>
      </c>
      <c r="G10" s="2">
        <f t="shared" si="0"/>
        <v>206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65</v>
      </c>
      <c r="E11" s="2">
        <v>103</v>
      </c>
      <c r="F11" s="2">
        <v>98</v>
      </c>
      <c r="G11" s="2">
        <f t="shared" si="0"/>
        <v>201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79</v>
      </c>
      <c r="E12" s="2">
        <v>122</v>
      </c>
      <c r="F12" s="2">
        <v>131</v>
      </c>
      <c r="G12" s="2">
        <f t="shared" si="0"/>
        <v>253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323</v>
      </c>
      <c r="E13" s="2">
        <v>503</v>
      </c>
      <c r="F13" s="2">
        <v>489</v>
      </c>
      <c r="G13" s="2">
        <f t="shared" si="0"/>
        <v>992</v>
      </c>
    </row>
    <row r="14" spans="1:7" ht="15" customHeight="1">
      <c r="A14" s="31"/>
      <c r="B14" s="32" t="s">
        <v>8</v>
      </c>
      <c r="C14" s="33"/>
      <c r="D14" s="2">
        <v>137</v>
      </c>
      <c r="E14" s="2">
        <v>239</v>
      </c>
      <c r="F14" s="2">
        <v>221</v>
      </c>
      <c r="G14" s="2">
        <f t="shared" si="0"/>
        <v>460</v>
      </c>
    </row>
    <row r="15" spans="1:7" ht="15" customHeight="1">
      <c r="A15" s="31"/>
      <c r="B15" s="32" t="s">
        <v>9</v>
      </c>
      <c r="C15" s="33"/>
      <c r="D15" s="2">
        <v>214</v>
      </c>
      <c r="E15" s="2">
        <v>312</v>
      </c>
      <c r="F15" s="2">
        <v>311</v>
      </c>
      <c r="G15" s="2">
        <f t="shared" si="0"/>
        <v>623</v>
      </c>
    </row>
    <row r="16" spans="1:7" ht="15" customHeight="1">
      <c r="A16" s="31"/>
      <c r="B16" s="32" t="s">
        <v>10</v>
      </c>
      <c r="C16" s="33"/>
      <c r="D16" s="2">
        <v>122</v>
      </c>
      <c r="E16" s="2">
        <v>189</v>
      </c>
      <c r="F16" s="2">
        <v>185</v>
      </c>
      <c r="G16" s="2">
        <f t="shared" si="0"/>
        <v>374</v>
      </c>
    </row>
    <row r="17" spans="1:7" ht="15" customHeight="1">
      <c r="A17" s="31"/>
      <c r="B17" s="32" t="s">
        <v>11</v>
      </c>
      <c r="C17" s="33"/>
      <c r="D17" s="2">
        <v>139</v>
      </c>
      <c r="E17" s="2">
        <v>206</v>
      </c>
      <c r="F17" s="2">
        <v>240</v>
      </c>
      <c r="G17" s="2">
        <f t="shared" si="0"/>
        <v>446</v>
      </c>
    </row>
    <row r="18" spans="1:7" ht="15" customHeight="1">
      <c r="A18" s="31"/>
      <c r="B18" s="32" t="s">
        <v>12</v>
      </c>
      <c r="C18" s="33"/>
      <c r="D18" s="2">
        <v>208</v>
      </c>
      <c r="E18" s="2">
        <v>226</v>
      </c>
      <c r="F18" s="2">
        <v>238</v>
      </c>
      <c r="G18" s="2">
        <f t="shared" si="0"/>
        <v>464</v>
      </c>
    </row>
    <row r="19" spans="1:7" ht="15" customHeight="1">
      <c r="A19" s="31"/>
      <c r="B19" s="32" t="s">
        <v>13</v>
      </c>
      <c r="C19" s="33"/>
      <c r="D19" s="2">
        <v>170</v>
      </c>
      <c r="E19" s="2">
        <v>274</v>
      </c>
      <c r="F19" s="2">
        <v>266</v>
      </c>
      <c r="G19" s="2">
        <f t="shared" si="0"/>
        <v>540</v>
      </c>
    </row>
    <row r="20" spans="1:7" ht="15" customHeight="1">
      <c r="A20" s="31"/>
      <c r="B20" s="32" t="s">
        <v>14</v>
      </c>
      <c r="C20" s="33"/>
      <c r="D20" s="2">
        <v>196</v>
      </c>
      <c r="E20" s="2">
        <v>160</v>
      </c>
      <c r="F20" s="2">
        <v>214</v>
      </c>
      <c r="G20" s="2">
        <f t="shared" si="0"/>
        <v>374</v>
      </c>
    </row>
    <row r="21" spans="1:7" ht="15" customHeight="1">
      <c r="A21" s="31"/>
      <c r="B21" s="32" t="s">
        <v>15</v>
      </c>
      <c r="C21" s="33"/>
      <c r="D21" s="2">
        <v>389</v>
      </c>
      <c r="E21" s="2">
        <v>673</v>
      </c>
      <c r="F21" s="2">
        <v>642</v>
      </c>
      <c r="G21" s="2">
        <f t="shared" si="0"/>
        <v>1315</v>
      </c>
    </row>
    <row r="22" spans="1:7" ht="15" customHeight="1">
      <c r="A22" s="31"/>
      <c r="B22" s="32" t="s">
        <v>16</v>
      </c>
      <c r="C22" s="33"/>
      <c r="D22" s="2">
        <v>262</v>
      </c>
      <c r="E22" s="2">
        <v>418</v>
      </c>
      <c r="F22" s="2">
        <v>453</v>
      </c>
      <c r="G22" s="2">
        <f t="shared" si="0"/>
        <v>871</v>
      </c>
    </row>
    <row r="23" spans="1:7" ht="15" customHeight="1">
      <c r="A23" s="31"/>
      <c r="B23" s="32" t="s">
        <v>17</v>
      </c>
      <c r="C23" s="33"/>
      <c r="D23" s="2">
        <v>362</v>
      </c>
      <c r="E23" s="2">
        <v>576</v>
      </c>
      <c r="F23" s="2">
        <v>517</v>
      </c>
      <c r="G23" s="2">
        <f t="shared" si="0"/>
        <v>1093</v>
      </c>
    </row>
    <row r="24" spans="1:12" ht="15" customHeight="1">
      <c r="A24" s="31"/>
      <c r="B24" s="32" t="s">
        <v>92</v>
      </c>
      <c r="C24" s="33"/>
      <c r="D24" s="2">
        <v>29</v>
      </c>
      <c r="E24" s="2">
        <v>38</v>
      </c>
      <c r="F24" s="2">
        <v>43</v>
      </c>
      <c r="G24" s="2">
        <f t="shared" si="0"/>
        <v>81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3728</v>
      </c>
      <c r="E25" s="8">
        <f>SUM(E6:E24)</f>
        <v>5555</v>
      </c>
      <c r="F25" s="8">
        <f>SUM(F6:F24)</f>
        <v>5633</v>
      </c>
      <c r="G25" s="8">
        <f>SUM(G6:G24)</f>
        <v>11188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251</v>
      </c>
      <c r="E26" s="18">
        <v>429</v>
      </c>
      <c r="F26" s="18">
        <v>373</v>
      </c>
      <c r="G26" s="18">
        <f>SUM(E26:F26)</f>
        <v>802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142</v>
      </c>
      <c r="F27" s="2">
        <v>134</v>
      </c>
      <c r="G27" s="2">
        <f>SUM(E27:F27)</f>
        <v>276</v>
      </c>
    </row>
    <row r="28" spans="1:7" ht="15" customHeight="1">
      <c r="A28" s="31"/>
      <c r="B28" s="32" t="s">
        <v>20</v>
      </c>
      <c r="C28" s="33"/>
      <c r="D28" s="2">
        <v>57</v>
      </c>
      <c r="E28" s="2">
        <v>87</v>
      </c>
      <c r="F28" s="2">
        <v>83</v>
      </c>
      <c r="G28" s="2">
        <f aca="true" t="shared" si="1" ref="G28:G42">SUM(E28:F28)</f>
        <v>170</v>
      </c>
    </row>
    <row r="29" spans="1:7" ht="15" customHeight="1">
      <c r="A29" s="31"/>
      <c r="B29" s="32" t="s">
        <v>21</v>
      </c>
      <c r="C29" s="33"/>
      <c r="D29" s="2">
        <v>216</v>
      </c>
      <c r="E29" s="2">
        <v>331</v>
      </c>
      <c r="F29" s="2">
        <v>296</v>
      </c>
      <c r="G29" s="2">
        <f t="shared" si="1"/>
        <v>627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62</v>
      </c>
      <c r="F30" s="2">
        <v>62</v>
      </c>
      <c r="G30" s="2">
        <f t="shared" si="1"/>
        <v>124</v>
      </c>
    </row>
    <row r="31" spans="1:7" ht="15" customHeight="1">
      <c r="A31" s="31"/>
      <c r="B31" s="32" t="s">
        <v>23</v>
      </c>
      <c r="C31" s="33"/>
      <c r="D31" s="2">
        <v>131</v>
      </c>
      <c r="E31" s="2">
        <v>203</v>
      </c>
      <c r="F31" s="2">
        <v>191</v>
      </c>
      <c r="G31" s="2">
        <f t="shared" si="1"/>
        <v>394</v>
      </c>
    </row>
    <row r="32" spans="1:7" ht="15" customHeight="1">
      <c r="A32" s="31"/>
      <c r="B32" s="32" t="s">
        <v>24</v>
      </c>
      <c r="C32" s="33"/>
      <c r="D32" s="2">
        <v>215</v>
      </c>
      <c r="E32" s="2">
        <v>330</v>
      </c>
      <c r="F32" s="2">
        <v>312</v>
      </c>
      <c r="G32" s="2">
        <f t="shared" si="1"/>
        <v>642</v>
      </c>
    </row>
    <row r="33" spans="1:7" ht="15" customHeight="1">
      <c r="A33" s="31"/>
      <c r="B33" s="32" t="s">
        <v>25</v>
      </c>
      <c r="C33" s="33"/>
      <c r="D33" s="2">
        <v>247</v>
      </c>
      <c r="E33" s="2">
        <v>371</v>
      </c>
      <c r="F33" s="2">
        <v>364</v>
      </c>
      <c r="G33" s="2">
        <f t="shared" si="1"/>
        <v>735</v>
      </c>
    </row>
    <row r="34" spans="1:7" ht="15" customHeight="1">
      <c r="A34" s="31"/>
      <c r="B34" s="32" t="s">
        <v>26</v>
      </c>
      <c r="C34" s="33"/>
      <c r="D34" s="2">
        <v>178</v>
      </c>
      <c r="E34" s="2">
        <v>247</v>
      </c>
      <c r="F34" s="2">
        <v>258</v>
      </c>
      <c r="G34" s="2">
        <f t="shared" si="1"/>
        <v>505</v>
      </c>
    </row>
    <row r="35" spans="1:7" ht="15" customHeight="1">
      <c r="A35" s="31"/>
      <c r="B35" s="32" t="s">
        <v>27</v>
      </c>
      <c r="C35" s="33"/>
      <c r="D35" s="2">
        <v>148</v>
      </c>
      <c r="E35" s="2">
        <v>268</v>
      </c>
      <c r="F35" s="2">
        <v>250</v>
      </c>
      <c r="G35" s="2">
        <f t="shared" si="1"/>
        <v>518</v>
      </c>
    </row>
    <row r="36" spans="1:7" ht="15" customHeight="1">
      <c r="A36" s="31"/>
      <c r="B36" s="32" t="s">
        <v>28</v>
      </c>
      <c r="C36" s="33"/>
      <c r="D36" s="2">
        <v>148</v>
      </c>
      <c r="E36" s="2">
        <v>150</v>
      </c>
      <c r="F36" s="2">
        <v>139</v>
      </c>
      <c r="G36" s="2">
        <f t="shared" si="1"/>
        <v>289</v>
      </c>
    </row>
    <row r="37" spans="1:7" ht="15" customHeight="1">
      <c r="A37" s="31"/>
      <c r="B37" s="32" t="s">
        <v>29</v>
      </c>
      <c r="C37" s="33"/>
      <c r="D37" s="2">
        <v>35</v>
      </c>
      <c r="E37" s="2">
        <v>41</v>
      </c>
      <c r="F37" s="2">
        <v>23</v>
      </c>
      <c r="G37" s="2">
        <f t="shared" si="1"/>
        <v>64</v>
      </c>
    </row>
    <row r="38" spans="1:7" ht="15" customHeight="1">
      <c r="A38" s="31"/>
      <c r="B38" s="32" t="s">
        <v>30</v>
      </c>
      <c r="C38" s="33"/>
      <c r="D38" s="2">
        <v>33</v>
      </c>
      <c r="E38" s="2">
        <v>31</v>
      </c>
      <c r="F38" s="2">
        <v>2</v>
      </c>
      <c r="G38" s="2">
        <f t="shared" si="1"/>
        <v>33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66</v>
      </c>
      <c r="E40" s="2">
        <v>19</v>
      </c>
      <c r="F40" s="2">
        <v>48</v>
      </c>
      <c r="G40" s="2">
        <f t="shared" si="1"/>
        <v>67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103</v>
      </c>
      <c r="F41" s="2">
        <v>105</v>
      </c>
      <c r="G41" s="2">
        <f t="shared" si="1"/>
        <v>208</v>
      </c>
    </row>
    <row r="42" spans="1:7" ht="15" customHeight="1">
      <c r="A42" s="31"/>
      <c r="B42" s="32" t="s">
        <v>34</v>
      </c>
      <c r="C42" s="33"/>
      <c r="D42" s="2">
        <v>42</v>
      </c>
      <c r="E42" s="2">
        <v>61</v>
      </c>
      <c r="F42" s="2">
        <v>61</v>
      </c>
      <c r="G42" s="2">
        <f t="shared" si="1"/>
        <v>122</v>
      </c>
    </row>
    <row r="43" spans="1:7" ht="15" customHeight="1" thickBot="1">
      <c r="A43" s="35"/>
      <c r="B43" s="38" t="s">
        <v>89</v>
      </c>
      <c r="C43" s="38"/>
      <c r="D43" s="7">
        <f>SUM(D26:D42)</f>
        <v>1978</v>
      </c>
      <c r="E43" s="7">
        <f>SUM(E26:E42)</f>
        <v>2875</v>
      </c>
      <c r="F43" s="7">
        <f>SUM(F26:F42)</f>
        <v>2701</v>
      </c>
      <c r="G43" s="7">
        <f>SUM(G26:G42)</f>
        <v>5576</v>
      </c>
    </row>
    <row r="44" spans="1:8" ht="15" customHeight="1" thickTop="1">
      <c r="A44" s="34" t="s">
        <v>95</v>
      </c>
      <c r="B44" s="39" t="s">
        <v>35</v>
      </c>
      <c r="C44" s="39"/>
      <c r="D44" s="18">
        <v>1011</v>
      </c>
      <c r="E44" s="18">
        <v>1531</v>
      </c>
      <c r="F44" s="18">
        <v>1522</v>
      </c>
      <c r="G44" s="18">
        <f>SUM(E44:F44)</f>
        <v>3053</v>
      </c>
      <c r="H44" s="10"/>
    </row>
    <row r="45" spans="1:8" ht="15" customHeight="1">
      <c r="A45" s="31"/>
      <c r="B45" s="40" t="s">
        <v>36</v>
      </c>
      <c r="C45" s="40"/>
      <c r="D45" s="2">
        <v>183</v>
      </c>
      <c r="E45" s="2">
        <v>174</v>
      </c>
      <c r="F45" s="2">
        <v>207</v>
      </c>
      <c r="G45" s="2">
        <f>SUM(E45:F45)</f>
        <v>381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475</v>
      </c>
      <c r="F46" s="2">
        <v>437</v>
      </c>
      <c r="G46" s="2">
        <f aca="true" t="shared" si="2" ref="G46:G60">SUM(E46:F46)</f>
        <v>912</v>
      </c>
      <c r="H46" s="10"/>
    </row>
    <row r="47" spans="1:8" ht="15" customHeight="1">
      <c r="A47" s="31"/>
      <c r="B47" s="40" t="s">
        <v>38</v>
      </c>
      <c r="C47" s="40"/>
      <c r="D47" s="2">
        <v>134</v>
      </c>
      <c r="E47" s="2">
        <v>219</v>
      </c>
      <c r="F47" s="2">
        <v>214</v>
      </c>
      <c r="G47" s="2">
        <f t="shared" si="2"/>
        <v>433</v>
      </c>
      <c r="H47" s="10"/>
    </row>
    <row r="48" spans="1:8" ht="15" customHeight="1">
      <c r="A48" s="31"/>
      <c r="B48" s="40" t="s">
        <v>39</v>
      </c>
      <c r="C48" s="40"/>
      <c r="D48" s="2">
        <v>217</v>
      </c>
      <c r="E48" s="2">
        <v>326</v>
      </c>
      <c r="F48" s="2">
        <v>321</v>
      </c>
      <c r="G48" s="2">
        <f t="shared" si="2"/>
        <v>647</v>
      </c>
      <c r="H48" s="10"/>
    </row>
    <row r="49" spans="1:8" ht="15" customHeight="1">
      <c r="A49" s="31"/>
      <c r="B49" s="40" t="s">
        <v>40</v>
      </c>
      <c r="C49" s="40"/>
      <c r="D49" s="2">
        <v>303</v>
      </c>
      <c r="E49" s="2">
        <v>460</v>
      </c>
      <c r="F49" s="2">
        <v>444</v>
      </c>
      <c r="G49" s="2">
        <f t="shared" si="2"/>
        <v>904</v>
      </c>
      <c r="H49" s="10"/>
    </row>
    <row r="50" spans="1:8" ht="15" customHeight="1">
      <c r="A50" s="31"/>
      <c r="B50" s="40" t="s">
        <v>41</v>
      </c>
      <c r="C50" s="40"/>
      <c r="D50" s="2">
        <v>85</v>
      </c>
      <c r="E50" s="2">
        <v>132</v>
      </c>
      <c r="F50" s="2">
        <v>123</v>
      </c>
      <c r="G50" s="2">
        <f t="shared" si="2"/>
        <v>255</v>
      </c>
      <c r="H50" s="10"/>
    </row>
    <row r="51" spans="1:8" ht="15" customHeight="1">
      <c r="A51" s="31"/>
      <c r="B51" s="40" t="s">
        <v>42</v>
      </c>
      <c r="C51" s="40"/>
      <c r="D51" s="2">
        <v>127</v>
      </c>
      <c r="E51" s="2">
        <v>184</v>
      </c>
      <c r="F51" s="2">
        <v>202</v>
      </c>
      <c r="G51" s="2">
        <f t="shared" si="2"/>
        <v>386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90</v>
      </c>
      <c r="F52" s="2">
        <v>83</v>
      </c>
      <c r="G52" s="2">
        <f t="shared" si="2"/>
        <v>173</v>
      </c>
      <c r="H52" s="10"/>
    </row>
    <row r="53" spans="1:8" ht="15" customHeight="1">
      <c r="A53" s="31"/>
      <c r="B53" s="40" t="s">
        <v>44</v>
      </c>
      <c r="C53" s="40"/>
      <c r="D53" s="2">
        <v>143</v>
      </c>
      <c r="E53" s="2">
        <v>212</v>
      </c>
      <c r="F53" s="2">
        <v>203</v>
      </c>
      <c r="G53" s="2">
        <f t="shared" si="2"/>
        <v>415</v>
      </c>
      <c r="H53" s="10"/>
    </row>
    <row r="54" spans="1:8" ht="15" customHeight="1">
      <c r="A54" s="31"/>
      <c r="B54" s="40" t="s">
        <v>45</v>
      </c>
      <c r="C54" s="40"/>
      <c r="D54" s="2">
        <v>189</v>
      </c>
      <c r="E54" s="2">
        <v>283</v>
      </c>
      <c r="F54" s="2">
        <v>275</v>
      </c>
      <c r="G54" s="2">
        <f t="shared" si="2"/>
        <v>558</v>
      </c>
      <c r="H54" s="10"/>
    </row>
    <row r="55" spans="1:8" ht="15" customHeight="1">
      <c r="A55" s="31"/>
      <c r="B55" s="40" t="s">
        <v>46</v>
      </c>
      <c r="C55" s="40"/>
      <c r="D55" s="2">
        <v>466</v>
      </c>
      <c r="E55" s="2">
        <v>672</v>
      </c>
      <c r="F55" s="2">
        <v>688</v>
      </c>
      <c r="G55" s="2">
        <f t="shared" si="2"/>
        <v>1360</v>
      </c>
      <c r="H55" s="10"/>
    </row>
    <row r="56" spans="1:8" ht="15" customHeight="1">
      <c r="A56" s="31"/>
      <c r="B56" s="40" t="s">
        <v>47</v>
      </c>
      <c r="C56" s="40"/>
      <c r="D56" s="2">
        <v>290</v>
      </c>
      <c r="E56" s="2">
        <v>399</v>
      </c>
      <c r="F56" s="2">
        <v>395</v>
      </c>
      <c r="G56" s="2">
        <f t="shared" si="2"/>
        <v>794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279</v>
      </c>
      <c r="F57" s="2">
        <v>306</v>
      </c>
      <c r="G57" s="2">
        <f t="shared" si="2"/>
        <v>585</v>
      </c>
      <c r="H57" s="10"/>
    </row>
    <row r="58" spans="1:8" ht="15" customHeight="1">
      <c r="A58" s="31"/>
      <c r="B58" s="40" t="s">
        <v>49</v>
      </c>
      <c r="C58" s="40"/>
      <c r="D58" s="2">
        <v>100</v>
      </c>
      <c r="E58" s="2">
        <v>169</v>
      </c>
      <c r="F58" s="2">
        <v>180</v>
      </c>
      <c r="G58" s="2">
        <f t="shared" si="2"/>
        <v>349</v>
      </c>
      <c r="H58" s="10"/>
    </row>
    <row r="59" spans="1:8" ht="15" customHeight="1">
      <c r="A59" s="31"/>
      <c r="B59" s="40" t="s">
        <v>50</v>
      </c>
      <c r="C59" s="40"/>
      <c r="D59" s="2">
        <v>57</v>
      </c>
      <c r="E59" s="2">
        <v>107</v>
      </c>
      <c r="F59" s="2">
        <v>118</v>
      </c>
      <c r="G59" s="2">
        <f t="shared" si="2"/>
        <v>225</v>
      </c>
      <c r="H59" s="10"/>
    </row>
    <row r="60" spans="1:8" ht="15" customHeight="1">
      <c r="A60" s="31"/>
      <c r="B60" s="40" t="s">
        <v>51</v>
      </c>
      <c r="C60" s="40"/>
      <c r="D60" s="2">
        <v>75</v>
      </c>
      <c r="E60" s="2">
        <v>71</v>
      </c>
      <c r="F60" s="2">
        <v>4</v>
      </c>
      <c r="G60" s="2">
        <f t="shared" si="2"/>
        <v>75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3931</v>
      </c>
      <c r="E61" s="7">
        <f>SUM(E44:E60)</f>
        <v>5783</v>
      </c>
      <c r="F61" s="7">
        <f>SUM(F44:F60)</f>
        <v>5722</v>
      </c>
      <c r="G61" s="7">
        <f>SUM(G44:G60)</f>
        <v>11505</v>
      </c>
    </row>
    <row r="62" spans="1:7" ht="15" customHeight="1" thickTop="1">
      <c r="A62" s="31" t="s">
        <v>96</v>
      </c>
      <c r="B62" s="57" t="s">
        <v>52</v>
      </c>
      <c r="C62" s="58"/>
      <c r="D62" s="18">
        <v>61</v>
      </c>
      <c r="E62" s="18">
        <v>80</v>
      </c>
      <c r="F62" s="18">
        <v>85</v>
      </c>
      <c r="G62" s="18">
        <f>SUM(E62:F62)</f>
        <v>165</v>
      </c>
    </row>
    <row r="63" spans="1:7" ht="15" customHeight="1">
      <c r="A63" s="31"/>
      <c r="B63" s="32" t="s">
        <v>53</v>
      </c>
      <c r="C63" s="33"/>
      <c r="D63" s="2">
        <v>107</v>
      </c>
      <c r="E63" s="2">
        <v>168</v>
      </c>
      <c r="F63" s="2">
        <v>163</v>
      </c>
      <c r="G63" s="2">
        <f>SUM(E63:F63)</f>
        <v>331</v>
      </c>
    </row>
    <row r="64" spans="1:7" ht="15" customHeight="1">
      <c r="A64" s="31"/>
      <c r="B64" s="32" t="s">
        <v>54</v>
      </c>
      <c r="C64" s="33"/>
      <c r="D64" s="2">
        <v>105</v>
      </c>
      <c r="E64" s="2">
        <v>174</v>
      </c>
      <c r="F64" s="2">
        <v>178</v>
      </c>
      <c r="G64" s="2">
        <f aca="true" t="shared" si="3" ref="G64:G88">SUM(E64:F64)</f>
        <v>352</v>
      </c>
    </row>
    <row r="65" spans="1:7" ht="15" customHeight="1">
      <c r="A65" s="31"/>
      <c r="B65" s="32" t="s">
        <v>55</v>
      </c>
      <c r="C65" s="33"/>
      <c r="D65" s="2">
        <v>185</v>
      </c>
      <c r="E65" s="2">
        <v>310</v>
      </c>
      <c r="F65" s="2">
        <v>282</v>
      </c>
      <c r="G65" s="2">
        <f t="shared" si="3"/>
        <v>592</v>
      </c>
    </row>
    <row r="66" spans="1:7" ht="15" customHeight="1">
      <c r="A66" s="31"/>
      <c r="B66" s="32" t="s">
        <v>56</v>
      </c>
      <c r="C66" s="33"/>
      <c r="D66" s="2">
        <v>141</v>
      </c>
      <c r="E66" s="2">
        <v>225</v>
      </c>
      <c r="F66" s="2">
        <v>211</v>
      </c>
      <c r="G66" s="2">
        <f t="shared" si="3"/>
        <v>436</v>
      </c>
    </row>
    <row r="67" spans="1:7" ht="15" customHeight="1">
      <c r="A67" s="31"/>
      <c r="B67" s="32" t="s">
        <v>57</v>
      </c>
      <c r="C67" s="33"/>
      <c r="D67" s="2">
        <v>115</v>
      </c>
      <c r="E67" s="2">
        <v>155</v>
      </c>
      <c r="F67" s="2">
        <v>143</v>
      </c>
      <c r="G67" s="2">
        <f t="shared" si="3"/>
        <v>298</v>
      </c>
    </row>
    <row r="68" spans="1:7" ht="15" customHeight="1">
      <c r="A68" s="31"/>
      <c r="B68" s="32" t="s">
        <v>58</v>
      </c>
      <c r="C68" s="33"/>
      <c r="D68" s="2">
        <v>147</v>
      </c>
      <c r="E68" s="2">
        <v>245</v>
      </c>
      <c r="F68" s="2">
        <v>217</v>
      </c>
      <c r="G68" s="2">
        <f t="shared" si="3"/>
        <v>462</v>
      </c>
    </row>
    <row r="69" spans="1:7" ht="15" customHeight="1">
      <c r="A69" s="31"/>
      <c r="B69" s="32" t="s">
        <v>59</v>
      </c>
      <c r="C69" s="33"/>
      <c r="D69" s="2">
        <v>170</v>
      </c>
      <c r="E69" s="2">
        <v>285</v>
      </c>
      <c r="F69" s="2">
        <v>283</v>
      </c>
      <c r="G69" s="2">
        <f t="shared" si="3"/>
        <v>568</v>
      </c>
    </row>
    <row r="70" spans="1:7" ht="15" customHeight="1">
      <c r="A70" s="31"/>
      <c r="B70" s="32" t="s">
        <v>60</v>
      </c>
      <c r="C70" s="33"/>
      <c r="D70" s="2">
        <v>199</v>
      </c>
      <c r="E70" s="2">
        <v>343</v>
      </c>
      <c r="F70" s="2">
        <v>328</v>
      </c>
      <c r="G70" s="2">
        <f t="shared" si="3"/>
        <v>671</v>
      </c>
    </row>
    <row r="71" spans="1:7" ht="15" customHeight="1">
      <c r="A71" s="31"/>
      <c r="B71" s="32" t="s">
        <v>61</v>
      </c>
      <c r="C71" s="33"/>
      <c r="D71" s="2">
        <v>160</v>
      </c>
      <c r="E71" s="2">
        <v>253</v>
      </c>
      <c r="F71" s="2">
        <v>273</v>
      </c>
      <c r="G71" s="2">
        <f t="shared" si="3"/>
        <v>526</v>
      </c>
    </row>
    <row r="72" spans="1:7" ht="15" customHeight="1">
      <c r="A72" s="31"/>
      <c r="B72" s="32" t="s">
        <v>62</v>
      </c>
      <c r="C72" s="33"/>
      <c r="D72" s="2">
        <v>93</v>
      </c>
      <c r="E72" s="2">
        <v>149</v>
      </c>
      <c r="F72" s="2">
        <v>136</v>
      </c>
      <c r="G72" s="2">
        <f t="shared" si="3"/>
        <v>285</v>
      </c>
    </row>
    <row r="73" spans="1:7" ht="15" customHeight="1">
      <c r="A73" s="31"/>
      <c r="B73" s="32" t="s">
        <v>63</v>
      </c>
      <c r="C73" s="33"/>
      <c r="D73" s="2">
        <v>57</v>
      </c>
      <c r="E73" s="2">
        <v>97</v>
      </c>
      <c r="F73" s="2">
        <v>85</v>
      </c>
      <c r="G73" s="2">
        <f t="shared" si="3"/>
        <v>182</v>
      </c>
    </row>
    <row r="74" spans="1:7" ht="15" customHeight="1">
      <c r="A74" s="31"/>
      <c r="B74" s="32" t="s">
        <v>64</v>
      </c>
      <c r="C74" s="33"/>
      <c r="D74" s="2">
        <v>117</v>
      </c>
      <c r="E74" s="2">
        <v>192</v>
      </c>
      <c r="F74" s="2">
        <v>178</v>
      </c>
      <c r="G74" s="2">
        <f t="shared" si="3"/>
        <v>370</v>
      </c>
    </row>
    <row r="75" spans="1:7" ht="15" customHeight="1">
      <c r="A75" s="31"/>
      <c r="B75" s="32" t="s">
        <v>65</v>
      </c>
      <c r="C75" s="33"/>
      <c r="D75" s="2">
        <v>265</v>
      </c>
      <c r="E75" s="2">
        <v>451</v>
      </c>
      <c r="F75" s="2">
        <v>448</v>
      </c>
      <c r="G75" s="2">
        <f t="shared" si="3"/>
        <v>899</v>
      </c>
    </row>
    <row r="76" spans="1:7" ht="15" customHeight="1">
      <c r="A76" s="31"/>
      <c r="B76" s="32" t="s">
        <v>66</v>
      </c>
      <c r="C76" s="33"/>
      <c r="D76" s="2">
        <v>662</v>
      </c>
      <c r="E76" s="2">
        <v>1014</v>
      </c>
      <c r="F76" s="2">
        <v>1051</v>
      </c>
      <c r="G76" s="2">
        <f t="shared" si="3"/>
        <v>2065</v>
      </c>
    </row>
    <row r="77" spans="1:7" ht="15" customHeight="1">
      <c r="A77" s="31"/>
      <c r="B77" s="32" t="s">
        <v>67</v>
      </c>
      <c r="C77" s="33"/>
      <c r="D77" s="2">
        <v>200</v>
      </c>
      <c r="E77" s="2">
        <v>353</v>
      </c>
      <c r="F77" s="2">
        <v>333</v>
      </c>
      <c r="G77" s="2">
        <f t="shared" si="3"/>
        <v>686</v>
      </c>
    </row>
    <row r="78" spans="1:7" ht="15" customHeight="1">
      <c r="A78" s="31"/>
      <c r="B78" s="32" t="s">
        <v>68</v>
      </c>
      <c r="C78" s="33"/>
      <c r="D78" s="2">
        <v>133</v>
      </c>
      <c r="E78" s="2">
        <v>210</v>
      </c>
      <c r="F78" s="2">
        <v>189</v>
      </c>
      <c r="G78" s="2">
        <f t="shared" si="3"/>
        <v>399</v>
      </c>
    </row>
    <row r="79" spans="1:7" ht="15" customHeight="1">
      <c r="A79" s="31"/>
      <c r="B79" s="32" t="s">
        <v>69</v>
      </c>
      <c r="C79" s="33"/>
      <c r="D79" s="2">
        <v>261</v>
      </c>
      <c r="E79" s="2">
        <v>449</v>
      </c>
      <c r="F79" s="2">
        <v>437</v>
      </c>
      <c r="G79" s="2">
        <f t="shared" si="3"/>
        <v>886</v>
      </c>
    </row>
    <row r="80" spans="1:7" ht="15" customHeight="1">
      <c r="A80" s="31"/>
      <c r="B80" s="32" t="s">
        <v>70</v>
      </c>
      <c r="C80" s="33"/>
      <c r="D80" s="2">
        <v>96</v>
      </c>
      <c r="E80" s="2">
        <v>174</v>
      </c>
      <c r="F80" s="2">
        <v>155</v>
      </c>
      <c r="G80" s="2">
        <f t="shared" si="3"/>
        <v>329</v>
      </c>
    </row>
    <row r="81" spans="1:7" ht="15" customHeight="1">
      <c r="A81" s="31"/>
      <c r="B81" s="32" t="s">
        <v>71</v>
      </c>
      <c r="C81" s="33"/>
      <c r="D81" s="2">
        <v>77</v>
      </c>
      <c r="E81" s="2">
        <v>126</v>
      </c>
      <c r="F81" s="2">
        <v>118</v>
      </c>
      <c r="G81" s="2">
        <f t="shared" si="3"/>
        <v>244</v>
      </c>
    </row>
    <row r="82" spans="1:7" ht="15" customHeight="1">
      <c r="A82" s="31"/>
      <c r="B82" s="32" t="s">
        <v>72</v>
      </c>
      <c r="C82" s="33"/>
      <c r="D82" s="2">
        <v>123</v>
      </c>
      <c r="E82" s="2">
        <v>222</v>
      </c>
      <c r="F82" s="2">
        <v>245</v>
      </c>
      <c r="G82" s="2">
        <f t="shared" si="3"/>
        <v>467</v>
      </c>
    </row>
    <row r="83" spans="1:7" ht="15" customHeight="1">
      <c r="A83" s="31"/>
      <c r="B83" s="32" t="s">
        <v>73</v>
      </c>
      <c r="C83" s="33"/>
      <c r="D83" s="2">
        <v>71</v>
      </c>
      <c r="E83" s="2">
        <v>129</v>
      </c>
      <c r="F83" s="2">
        <v>129</v>
      </c>
      <c r="G83" s="2">
        <f t="shared" si="3"/>
        <v>258</v>
      </c>
    </row>
    <row r="84" spans="1:7" ht="15" customHeight="1">
      <c r="A84" s="31"/>
      <c r="B84" s="32" t="s">
        <v>74</v>
      </c>
      <c r="C84" s="33"/>
      <c r="D84" s="2">
        <v>107</v>
      </c>
      <c r="E84" s="2">
        <v>203</v>
      </c>
      <c r="F84" s="2">
        <v>218</v>
      </c>
      <c r="G84" s="2">
        <f t="shared" si="3"/>
        <v>421</v>
      </c>
    </row>
    <row r="85" spans="1:7" ht="15" customHeight="1">
      <c r="A85" s="31"/>
      <c r="B85" s="32" t="s">
        <v>75</v>
      </c>
      <c r="C85" s="33"/>
      <c r="D85" s="2">
        <v>29</v>
      </c>
      <c r="E85" s="2">
        <v>45</v>
      </c>
      <c r="F85" s="2">
        <v>53</v>
      </c>
      <c r="G85" s="2">
        <f t="shared" si="3"/>
        <v>98</v>
      </c>
    </row>
    <row r="86" spans="1:7" ht="15" customHeight="1">
      <c r="A86" s="31"/>
      <c r="B86" s="32" t="s">
        <v>76</v>
      </c>
      <c r="C86" s="33"/>
      <c r="D86" s="2">
        <v>65</v>
      </c>
      <c r="E86" s="2">
        <v>30</v>
      </c>
      <c r="F86" s="2">
        <v>35</v>
      </c>
      <c r="G86" s="2">
        <f t="shared" si="3"/>
        <v>65</v>
      </c>
    </row>
    <row r="87" spans="1:7" ht="15" customHeight="1">
      <c r="A87" s="31"/>
      <c r="B87" s="32" t="s">
        <v>77</v>
      </c>
      <c r="C87" s="33"/>
      <c r="D87" s="2">
        <v>102</v>
      </c>
      <c r="E87" s="2">
        <v>26</v>
      </c>
      <c r="F87" s="2">
        <v>76</v>
      </c>
      <c r="G87" s="2">
        <f t="shared" si="3"/>
        <v>102</v>
      </c>
    </row>
    <row r="88" spans="1:7" ht="15" customHeight="1">
      <c r="A88" s="31"/>
      <c r="B88" s="32" t="s">
        <v>78</v>
      </c>
      <c r="C88" s="33"/>
      <c r="D88" s="2">
        <v>53</v>
      </c>
      <c r="E88" s="2">
        <v>32</v>
      </c>
      <c r="F88" s="2">
        <v>21</v>
      </c>
      <c r="G88" s="2">
        <f t="shared" si="3"/>
        <v>53</v>
      </c>
    </row>
    <row r="89" spans="1:7" ht="15" customHeight="1" thickBot="1">
      <c r="A89" s="35"/>
      <c r="B89" s="43" t="s">
        <v>91</v>
      </c>
      <c r="C89" s="43"/>
      <c r="D89" s="7">
        <f>SUM(D62:D88)</f>
        <v>3901</v>
      </c>
      <c r="E89" s="7">
        <f>SUM(E62:E88)</f>
        <v>6140</v>
      </c>
      <c r="F89" s="7">
        <f>SUM(F62:F88)</f>
        <v>6070</v>
      </c>
      <c r="G89" s="7">
        <f>SUM(G62:G88)</f>
        <v>12210</v>
      </c>
    </row>
    <row r="90" spans="1:11" ht="15" customHeight="1" thickBot="1" thickTop="1">
      <c r="A90" s="13"/>
      <c r="B90" s="44" t="s">
        <v>84</v>
      </c>
      <c r="C90" s="45"/>
      <c r="D90" s="9">
        <f>SUM(D6:D24,D26:D42,D44:D60,D62:D88)</f>
        <v>13538</v>
      </c>
      <c r="E90" s="9">
        <f>SUM(E6:E24,E26:E42,E44:E60,E62:E88)</f>
        <v>20353</v>
      </c>
      <c r="F90" s="9">
        <f>SUM(F6:F24,F26:F42,F44:F60,F62:F88)</f>
        <v>20126</v>
      </c>
      <c r="G90" s="9">
        <f>SUM(G6:G24,G26:G42,G44:G60,G62:G88)</f>
        <v>40479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>
        <v>74</v>
      </c>
      <c r="E97" s="17">
        <v>29</v>
      </c>
      <c r="F97" s="17">
        <v>58</v>
      </c>
      <c r="G97" s="17">
        <f>SUM(E97:F97)</f>
        <v>87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SheetLayoutView="75" zoomScalePageLayoutView="0" workbookViewId="0" topLeftCell="A1">
      <selection activeCell="H31" sqref="H3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108</v>
      </c>
      <c r="G1" s="25"/>
    </row>
    <row r="2" spans="1:7" ht="13.5" customHeight="1">
      <c r="A2" s="62" t="s">
        <v>87</v>
      </c>
      <c r="B2" s="62"/>
      <c r="C2" s="62"/>
      <c r="D2" s="62"/>
      <c r="E2" s="62"/>
      <c r="F2" s="62"/>
      <c r="G2" s="62"/>
    </row>
    <row r="3" spans="1:7" ht="13.5" customHeight="1">
      <c r="A3" s="62"/>
      <c r="B3" s="62"/>
      <c r="C3" s="62"/>
      <c r="D3" s="62"/>
      <c r="E3" s="62"/>
      <c r="F3" s="62"/>
      <c r="G3" s="62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437</v>
      </c>
      <c r="E6" s="2">
        <v>667</v>
      </c>
      <c r="F6" s="2">
        <v>694</v>
      </c>
      <c r="G6" s="2">
        <f aca="true" t="shared" si="0" ref="G6:G24">SUM(E6:F6)</f>
        <v>1361</v>
      </c>
      <c r="H6" s="10"/>
    </row>
    <row r="7" spans="1:7" ht="15" customHeight="1">
      <c r="A7" s="31"/>
      <c r="B7" s="32" t="s">
        <v>1</v>
      </c>
      <c r="C7" s="33"/>
      <c r="D7" s="2">
        <f>167-D24</f>
        <v>137</v>
      </c>
      <c r="E7" s="2">
        <f>245-E24</f>
        <v>205</v>
      </c>
      <c r="F7" s="2">
        <f>248-F24</f>
        <v>204</v>
      </c>
      <c r="G7" s="2">
        <f t="shared" si="0"/>
        <v>409</v>
      </c>
    </row>
    <row r="8" spans="1:11" ht="15" customHeight="1">
      <c r="A8" s="31"/>
      <c r="B8" s="32" t="s">
        <v>2</v>
      </c>
      <c r="C8" s="33"/>
      <c r="D8" s="2">
        <v>86</v>
      </c>
      <c r="E8" s="2">
        <v>118</v>
      </c>
      <c r="F8" s="2">
        <v>120</v>
      </c>
      <c r="G8" s="2">
        <f t="shared" si="0"/>
        <v>238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297</v>
      </c>
      <c r="E9" s="2">
        <v>428</v>
      </c>
      <c r="F9" s="2">
        <v>466</v>
      </c>
      <c r="G9" s="2">
        <f t="shared" si="0"/>
        <v>894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101</v>
      </c>
      <c r="F10" s="2">
        <v>106</v>
      </c>
      <c r="G10" s="2">
        <f t="shared" si="0"/>
        <v>207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65</v>
      </c>
      <c r="E11" s="2">
        <v>101</v>
      </c>
      <c r="F11" s="2">
        <v>96</v>
      </c>
      <c r="G11" s="2">
        <f t="shared" si="0"/>
        <v>197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79</v>
      </c>
      <c r="E12" s="2">
        <v>122</v>
      </c>
      <c r="F12" s="2">
        <v>130</v>
      </c>
      <c r="G12" s="2">
        <f t="shared" si="0"/>
        <v>252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322</v>
      </c>
      <c r="E13" s="2">
        <v>499</v>
      </c>
      <c r="F13" s="2">
        <v>487</v>
      </c>
      <c r="G13" s="2">
        <f t="shared" si="0"/>
        <v>986</v>
      </c>
    </row>
    <row r="14" spans="1:7" ht="15" customHeight="1">
      <c r="A14" s="31"/>
      <c r="B14" s="32" t="s">
        <v>8</v>
      </c>
      <c r="C14" s="33"/>
      <c r="D14" s="2">
        <v>137</v>
      </c>
      <c r="E14" s="2">
        <v>239</v>
      </c>
      <c r="F14" s="2">
        <v>222</v>
      </c>
      <c r="G14" s="2">
        <f t="shared" si="0"/>
        <v>461</v>
      </c>
    </row>
    <row r="15" spans="1:7" ht="15" customHeight="1">
      <c r="A15" s="31"/>
      <c r="B15" s="32" t="s">
        <v>9</v>
      </c>
      <c r="C15" s="33"/>
      <c r="D15" s="2">
        <v>208</v>
      </c>
      <c r="E15" s="2">
        <v>308</v>
      </c>
      <c r="F15" s="2">
        <v>311</v>
      </c>
      <c r="G15" s="2">
        <f t="shared" si="0"/>
        <v>619</v>
      </c>
    </row>
    <row r="16" spans="1:7" ht="15" customHeight="1">
      <c r="A16" s="31"/>
      <c r="B16" s="32" t="s">
        <v>10</v>
      </c>
      <c r="C16" s="33"/>
      <c r="D16" s="2">
        <v>118</v>
      </c>
      <c r="E16" s="2">
        <v>189</v>
      </c>
      <c r="F16" s="2">
        <v>183</v>
      </c>
      <c r="G16" s="2">
        <f t="shared" si="0"/>
        <v>372</v>
      </c>
    </row>
    <row r="17" spans="1:7" ht="15" customHeight="1">
      <c r="A17" s="31"/>
      <c r="B17" s="32" t="s">
        <v>11</v>
      </c>
      <c r="C17" s="33"/>
      <c r="D17" s="2">
        <v>140</v>
      </c>
      <c r="E17" s="2">
        <v>206</v>
      </c>
      <c r="F17" s="2">
        <v>240</v>
      </c>
      <c r="G17" s="2">
        <f t="shared" si="0"/>
        <v>446</v>
      </c>
    </row>
    <row r="18" spans="1:7" ht="15" customHeight="1">
      <c r="A18" s="31"/>
      <c r="B18" s="32" t="s">
        <v>12</v>
      </c>
      <c r="C18" s="33"/>
      <c r="D18" s="2">
        <v>207</v>
      </c>
      <c r="E18" s="2">
        <v>226</v>
      </c>
      <c r="F18" s="2">
        <v>240</v>
      </c>
      <c r="G18" s="2">
        <f t="shared" si="0"/>
        <v>466</v>
      </c>
    </row>
    <row r="19" spans="1:7" ht="15" customHeight="1">
      <c r="A19" s="31"/>
      <c r="B19" s="32" t="s">
        <v>13</v>
      </c>
      <c r="C19" s="33"/>
      <c r="D19" s="2">
        <v>171</v>
      </c>
      <c r="E19" s="2">
        <v>277</v>
      </c>
      <c r="F19" s="2">
        <v>269</v>
      </c>
      <c r="G19" s="2">
        <f t="shared" si="0"/>
        <v>546</v>
      </c>
    </row>
    <row r="20" spans="1:7" ht="15" customHeight="1">
      <c r="A20" s="31"/>
      <c r="B20" s="32" t="s">
        <v>14</v>
      </c>
      <c r="C20" s="33"/>
      <c r="D20" s="2">
        <v>197</v>
      </c>
      <c r="E20" s="2">
        <v>161</v>
      </c>
      <c r="F20" s="2">
        <v>214</v>
      </c>
      <c r="G20" s="2">
        <f t="shared" si="0"/>
        <v>375</v>
      </c>
    </row>
    <row r="21" spans="1:7" ht="15" customHeight="1">
      <c r="A21" s="31"/>
      <c r="B21" s="32" t="s">
        <v>15</v>
      </c>
      <c r="C21" s="33"/>
      <c r="D21" s="2">
        <v>389</v>
      </c>
      <c r="E21" s="2">
        <v>672</v>
      </c>
      <c r="F21" s="2">
        <v>641</v>
      </c>
      <c r="G21" s="2">
        <f t="shared" si="0"/>
        <v>1313</v>
      </c>
    </row>
    <row r="22" spans="1:7" ht="15" customHeight="1">
      <c r="A22" s="31"/>
      <c r="B22" s="32" t="s">
        <v>16</v>
      </c>
      <c r="C22" s="33"/>
      <c r="D22" s="2">
        <v>263</v>
      </c>
      <c r="E22" s="2">
        <v>419</v>
      </c>
      <c r="F22" s="2">
        <v>454</v>
      </c>
      <c r="G22" s="2">
        <f t="shared" si="0"/>
        <v>873</v>
      </c>
    </row>
    <row r="23" spans="1:7" ht="15" customHeight="1">
      <c r="A23" s="31"/>
      <c r="B23" s="32" t="s">
        <v>17</v>
      </c>
      <c r="C23" s="33"/>
      <c r="D23" s="2">
        <v>363</v>
      </c>
      <c r="E23" s="2">
        <v>576</v>
      </c>
      <c r="F23" s="2">
        <v>523</v>
      </c>
      <c r="G23" s="2">
        <f t="shared" si="0"/>
        <v>1099</v>
      </c>
    </row>
    <row r="24" spans="1:12" ht="15" customHeight="1">
      <c r="A24" s="31"/>
      <c r="B24" s="32" t="s">
        <v>92</v>
      </c>
      <c r="C24" s="33"/>
      <c r="D24" s="2">
        <v>30</v>
      </c>
      <c r="E24" s="2">
        <v>40</v>
      </c>
      <c r="F24" s="2">
        <v>44</v>
      </c>
      <c r="G24" s="2">
        <f t="shared" si="0"/>
        <v>84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3725</v>
      </c>
      <c r="E25" s="8">
        <f>SUM(E6:E24)</f>
        <v>5554</v>
      </c>
      <c r="F25" s="8">
        <f>SUM(F6:F24)</f>
        <v>5644</v>
      </c>
      <c r="G25" s="8">
        <f>SUM(G6:G24)</f>
        <v>11198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249</v>
      </c>
      <c r="E26" s="18">
        <v>426</v>
      </c>
      <c r="F26" s="18">
        <v>374</v>
      </c>
      <c r="G26" s="18">
        <f aca="true" t="shared" si="1" ref="G26:G42">SUM(E26:F26)</f>
        <v>800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142</v>
      </c>
      <c r="F27" s="2">
        <v>134</v>
      </c>
      <c r="G27" s="2">
        <f t="shared" si="1"/>
        <v>276</v>
      </c>
    </row>
    <row r="28" spans="1:7" ht="15" customHeight="1">
      <c r="A28" s="31"/>
      <c r="B28" s="32" t="s">
        <v>20</v>
      </c>
      <c r="C28" s="33"/>
      <c r="D28" s="2">
        <v>57</v>
      </c>
      <c r="E28" s="2">
        <v>87</v>
      </c>
      <c r="F28" s="2">
        <v>83</v>
      </c>
      <c r="G28" s="2">
        <f t="shared" si="1"/>
        <v>170</v>
      </c>
    </row>
    <row r="29" spans="1:7" ht="15" customHeight="1">
      <c r="A29" s="31"/>
      <c r="B29" s="32" t="s">
        <v>21</v>
      </c>
      <c r="C29" s="33"/>
      <c r="D29" s="2">
        <v>217</v>
      </c>
      <c r="E29" s="2">
        <v>332</v>
      </c>
      <c r="F29" s="2">
        <v>296</v>
      </c>
      <c r="G29" s="2">
        <f t="shared" si="1"/>
        <v>628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62</v>
      </c>
      <c r="F30" s="2">
        <v>62</v>
      </c>
      <c r="G30" s="2">
        <f t="shared" si="1"/>
        <v>124</v>
      </c>
    </row>
    <row r="31" spans="1:7" ht="15" customHeight="1">
      <c r="A31" s="31"/>
      <c r="B31" s="32" t="s">
        <v>23</v>
      </c>
      <c r="C31" s="33"/>
      <c r="D31" s="2">
        <v>129</v>
      </c>
      <c r="E31" s="2">
        <v>200</v>
      </c>
      <c r="F31" s="2">
        <v>189</v>
      </c>
      <c r="G31" s="2">
        <f t="shared" si="1"/>
        <v>389</v>
      </c>
    </row>
    <row r="32" spans="1:7" ht="15" customHeight="1">
      <c r="A32" s="31"/>
      <c r="B32" s="32" t="s">
        <v>24</v>
      </c>
      <c r="C32" s="33"/>
      <c r="D32" s="2">
        <v>215</v>
      </c>
      <c r="E32" s="2">
        <v>329</v>
      </c>
      <c r="F32" s="2">
        <v>316</v>
      </c>
      <c r="G32" s="2">
        <f t="shared" si="1"/>
        <v>645</v>
      </c>
    </row>
    <row r="33" spans="1:7" ht="15" customHeight="1">
      <c r="A33" s="31"/>
      <c r="B33" s="32" t="s">
        <v>25</v>
      </c>
      <c r="C33" s="33"/>
      <c r="D33" s="2">
        <v>249</v>
      </c>
      <c r="E33" s="2">
        <v>372</v>
      </c>
      <c r="F33" s="2">
        <v>364</v>
      </c>
      <c r="G33" s="2">
        <f t="shared" si="1"/>
        <v>736</v>
      </c>
    </row>
    <row r="34" spans="1:7" ht="15" customHeight="1">
      <c r="A34" s="31"/>
      <c r="B34" s="32" t="s">
        <v>26</v>
      </c>
      <c r="C34" s="33"/>
      <c r="D34" s="2">
        <v>177</v>
      </c>
      <c r="E34" s="2">
        <v>245</v>
      </c>
      <c r="F34" s="2">
        <v>258</v>
      </c>
      <c r="G34" s="2">
        <f t="shared" si="1"/>
        <v>503</v>
      </c>
    </row>
    <row r="35" spans="1:7" ht="15" customHeight="1">
      <c r="A35" s="31"/>
      <c r="B35" s="32" t="s">
        <v>27</v>
      </c>
      <c r="C35" s="33"/>
      <c r="D35" s="2">
        <v>148</v>
      </c>
      <c r="E35" s="2">
        <v>268</v>
      </c>
      <c r="F35" s="2">
        <v>253</v>
      </c>
      <c r="G35" s="2">
        <f t="shared" si="1"/>
        <v>521</v>
      </c>
    </row>
    <row r="36" spans="1:7" ht="15" customHeight="1">
      <c r="A36" s="31"/>
      <c r="B36" s="32" t="s">
        <v>28</v>
      </c>
      <c r="C36" s="33"/>
      <c r="D36" s="2">
        <v>148</v>
      </c>
      <c r="E36" s="2">
        <v>150</v>
      </c>
      <c r="F36" s="2">
        <v>139</v>
      </c>
      <c r="G36" s="2">
        <f t="shared" si="1"/>
        <v>289</v>
      </c>
    </row>
    <row r="37" spans="1:7" ht="15" customHeight="1">
      <c r="A37" s="31"/>
      <c r="B37" s="32" t="s">
        <v>29</v>
      </c>
      <c r="C37" s="33"/>
      <c r="D37" s="2">
        <v>34</v>
      </c>
      <c r="E37" s="2">
        <v>40</v>
      </c>
      <c r="F37" s="2">
        <v>22</v>
      </c>
      <c r="G37" s="2">
        <f t="shared" si="1"/>
        <v>62</v>
      </c>
    </row>
    <row r="38" spans="1:7" ht="15" customHeight="1">
      <c r="A38" s="31"/>
      <c r="B38" s="32" t="s">
        <v>30</v>
      </c>
      <c r="C38" s="33"/>
      <c r="D38" s="2">
        <v>32</v>
      </c>
      <c r="E38" s="2">
        <v>30</v>
      </c>
      <c r="F38" s="2">
        <v>2</v>
      </c>
      <c r="G38" s="2">
        <f t="shared" si="1"/>
        <v>32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66</v>
      </c>
      <c r="E40" s="2">
        <v>19</v>
      </c>
      <c r="F40" s="2">
        <v>48</v>
      </c>
      <c r="G40" s="2">
        <f t="shared" si="1"/>
        <v>67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103</v>
      </c>
      <c r="F41" s="2">
        <v>106</v>
      </c>
      <c r="G41" s="2">
        <f t="shared" si="1"/>
        <v>209</v>
      </c>
    </row>
    <row r="42" spans="1:7" ht="15" customHeight="1">
      <c r="A42" s="31"/>
      <c r="B42" s="32" t="s">
        <v>34</v>
      </c>
      <c r="C42" s="33"/>
      <c r="D42" s="2">
        <v>43</v>
      </c>
      <c r="E42" s="2">
        <v>62</v>
      </c>
      <c r="F42" s="2">
        <v>62</v>
      </c>
      <c r="G42" s="2">
        <f t="shared" si="1"/>
        <v>124</v>
      </c>
    </row>
    <row r="43" spans="1:7" ht="15" customHeight="1" thickBot="1">
      <c r="A43" s="35"/>
      <c r="B43" s="38" t="s">
        <v>89</v>
      </c>
      <c r="C43" s="38"/>
      <c r="D43" s="7">
        <f>SUM(D26:D42)</f>
        <v>1975</v>
      </c>
      <c r="E43" s="7">
        <f>SUM(E26:E42)</f>
        <v>2867</v>
      </c>
      <c r="F43" s="7">
        <f>SUM(F26:F42)</f>
        <v>2708</v>
      </c>
      <c r="G43" s="7">
        <f>SUM(G26:G42)</f>
        <v>5575</v>
      </c>
    </row>
    <row r="44" spans="1:8" ht="15" customHeight="1" thickTop="1">
      <c r="A44" s="34" t="s">
        <v>95</v>
      </c>
      <c r="B44" s="39" t="s">
        <v>35</v>
      </c>
      <c r="C44" s="39"/>
      <c r="D44" s="18">
        <v>1010</v>
      </c>
      <c r="E44" s="18">
        <v>1532</v>
      </c>
      <c r="F44" s="18">
        <v>1520</v>
      </c>
      <c r="G44" s="18">
        <f aca="true" t="shared" si="2" ref="G44:G60">SUM(E44:F44)</f>
        <v>3052</v>
      </c>
      <c r="H44" s="10"/>
    </row>
    <row r="45" spans="1:8" ht="15" customHeight="1">
      <c r="A45" s="31"/>
      <c r="B45" s="40" t="s">
        <v>36</v>
      </c>
      <c r="C45" s="40"/>
      <c r="D45" s="2">
        <v>183</v>
      </c>
      <c r="E45" s="2">
        <v>176</v>
      </c>
      <c r="F45" s="2">
        <v>208</v>
      </c>
      <c r="G45" s="2">
        <f t="shared" si="2"/>
        <v>384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479</v>
      </c>
      <c r="F46" s="2">
        <v>441</v>
      </c>
      <c r="G46" s="2">
        <f t="shared" si="2"/>
        <v>920</v>
      </c>
      <c r="H46" s="10"/>
    </row>
    <row r="47" spans="1:8" ht="15" customHeight="1">
      <c r="A47" s="31"/>
      <c r="B47" s="40" t="s">
        <v>38</v>
      </c>
      <c r="C47" s="40"/>
      <c r="D47" s="2">
        <v>135</v>
      </c>
      <c r="E47" s="2">
        <v>218</v>
      </c>
      <c r="F47" s="2">
        <v>214</v>
      </c>
      <c r="G47" s="2">
        <f t="shared" si="2"/>
        <v>432</v>
      </c>
      <c r="H47" s="10"/>
    </row>
    <row r="48" spans="1:8" ht="15" customHeight="1">
      <c r="A48" s="31"/>
      <c r="B48" s="40" t="s">
        <v>39</v>
      </c>
      <c r="C48" s="40"/>
      <c r="D48" s="2">
        <v>220</v>
      </c>
      <c r="E48" s="2">
        <v>327</v>
      </c>
      <c r="F48" s="2">
        <v>322</v>
      </c>
      <c r="G48" s="2">
        <f t="shared" si="2"/>
        <v>649</v>
      </c>
      <c r="H48" s="10"/>
    </row>
    <row r="49" spans="1:8" ht="15" customHeight="1">
      <c r="A49" s="31"/>
      <c r="B49" s="40" t="s">
        <v>40</v>
      </c>
      <c r="C49" s="40"/>
      <c r="D49" s="2">
        <v>303</v>
      </c>
      <c r="E49" s="2">
        <v>461</v>
      </c>
      <c r="F49" s="2">
        <v>445</v>
      </c>
      <c r="G49" s="2">
        <f t="shared" si="2"/>
        <v>906</v>
      </c>
      <c r="H49" s="10"/>
    </row>
    <row r="50" spans="1:8" ht="15" customHeight="1">
      <c r="A50" s="31"/>
      <c r="B50" s="40" t="s">
        <v>41</v>
      </c>
      <c r="C50" s="40"/>
      <c r="D50" s="2">
        <v>85</v>
      </c>
      <c r="E50" s="2">
        <v>132</v>
      </c>
      <c r="F50" s="2">
        <v>123</v>
      </c>
      <c r="G50" s="2">
        <f t="shared" si="2"/>
        <v>255</v>
      </c>
      <c r="H50" s="10"/>
    </row>
    <row r="51" spans="1:8" ht="15" customHeight="1">
      <c r="A51" s="31"/>
      <c r="B51" s="40" t="s">
        <v>42</v>
      </c>
      <c r="C51" s="40"/>
      <c r="D51" s="2">
        <v>126</v>
      </c>
      <c r="E51" s="2">
        <v>183</v>
      </c>
      <c r="F51" s="2">
        <v>202</v>
      </c>
      <c r="G51" s="2">
        <f t="shared" si="2"/>
        <v>385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90</v>
      </c>
      <c r="F52" s="2">
        <v>82</v>
      </c>
      <c r="G52" s="2">
        <f t="shared" si="2"/>
        <v>172</v>
      </c>
      <c r="H52" s="10"/>
    </row>
    <row r="53" spans="1:8" ht="15" customHeight="1">
      <c r="A53" s="31"/>
      <c r="B53" s="40" t="s">
        <v>44</v>
      </c>
      <c r="C53" s="40"/>
      <c r="D53" s="2">
        <v>143</v>
      </c>
      <c r="E53" s="2">
        <v>212</v>
      </c>
      <c r="F53" s="2">
        <v>205</v>
      </c>
      <c r="G53" s="2">
        <f t="shared" si="2"/>
        <v>417</v>
      </c>
      <c r="H53" s="10"/>
    </row>
    <row r="54" spans="1:8" ht="15" customHeight="1">
      <c r="A54" s="31"/>
      <c r="B54" s="40" t="s">
        <v>45</v>
      </c>
      <c r="C54" s="40"/>
      <c r="D54" s="2">
        <v>189</v>
      </c>
      <c r="E54" s="2">
        <v>283</v>
      </c>
      <c r="F54" s="2">
        <v>272</v>
      </c>
      <c r="G54" s="2">
        <f t="shared" si="2"/>
        <v>555</v>
      </c>
      <c r="H54" s="10"/>
    </row>
    <row r="55" spans="1:8" ht="15" customHeight="1">
      <c r="A55" s="31"/>
      <c r="B55" s="40" t="s">
        <v>46</v>
      </c>
      <c r="C55" s="40"/>
      <c r="D55" s="2">
        <v>466</v>
      </c>
      <c r="E55" s="2">
        <v>677</v>
      </c>
      <c r="F55" s="2">
        <v>689</v>
      </c>
      <c r="G55" s="2">
        <f t="shared" si="2"/>
        <v>1366</v>
      </c>
      <c r="H55" s="10"/>
    </row>
    <row r="56" spans="1:8" ht="15" customHeight="1">
      <c r="A56" s="31"/>
      <c r="B56" s="40" t="s">
        <v>47</v>
      </c>
      <c r="C56" s="40"/>
      <c r="D56" s="2">
        <v>288</v>
      </c>
      <c r="E56" s="2">
        <v>397</v>
      </c>
      <c r="F56" s="2">
        <v>393</v>
      </c>
      <c r="G56" s="2">
        <f t="shared" si="2"/>
        <v>790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279</v>
      </c>
      <c r="F57" s="2">
        <v>304</v>
      </c>
      <c r="G57" s="2">
        <f t="shared" si="2"/>
        <v>583</v>
      </c>
      <c r="H57" s="10"/>
    </row>
    <row r="58" spans="1:8" ht="15" customHeight="1">
      <c r="A58" s="31"/>
      <c r="B58" s="40" t="s">
        <v>49</v>
      </c>
      <c r="C58" s="40"/>
      <c r="D58" s="2">
        <v>100</v>
      </c>
      <c r="E58" s="2">
        <v>169</v>
      </c>
      <c r="F58" s="2">
        <v>180</v>
      </c>
      <c r="G58" s="2">
        <f t="shared" si="2"/>
        <v>349</v>
      </c>
      <c r="H58" s="10"/>
    </row>
    <row r="59" spans="1:8" ht="15" customHeight="1">
      <c r="A59" s="31"/>
      <c r="B59" s="40" t="s">
        <v>50</v>
      </c>
      <c r="C59" s="40"/>
      <c r="D59" s="2">
        <v>57</v>
      </c>
      <c r="E59" s="2">
        <v>107</v>
      </c>
      <c r="F59" s="2">
        <v>118</v>
      </c>
      <c r="G59" s="2">
        <f t="shared" si="2"/>
        <v>225</v>
      </c>
      <c r="H59" s="10"/>
    </row>
    <row r="60" spans="1:8" ht="15" customHeight="1">
      <c r="A60" s="31"/>
      <c r="B60" s="40" t="s">
        <v>51</v>
      </c>
      <c r="C60" s="40"/>
      <c r="D60" s="2">
        <v>81</v>
      </c>
      <c r="E60" s="2">
        <v>77</v>
      </c>
      <c r="F60" s="2">
        <v>4</v>
      </c>
      <c r="G60" s="2">
        <f t="shared" si="2"/>
        <v>81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3937</v>
      </c>
      <c r="E61" s="7">
        <f>SUM(E44:E60)</f>
        <v>5799</v>
      </c>
      <c r="F61" s="7">
        <f>SUM(F44:F60)</f>
        <v>5722</v>
      </c>
      <c r="G61" s="7">
        <f>SUM(G44:G60)</f>
        <v>11521</v>
      </c>
    </row>
    <row r="62" spans="1:7" ht="15" customHeight="1" thickTop="1">
      <c r="A62" s="34" t="s">
        <v>96</v>
      </c>
      <c r="B62" s="36" t="s">
        <v>52</v>
      </c>
      <c r="C62" s="37"/>
      <c r="D62" s="18">
        <v>60</v>
      </c>
      <c r="E62" s="18">
        <v>78</v>
      </c>
      <c r="F62" s="18">
        <v>83</v>
      </c>
      <c r="G62" s="18">
        <f aca="true" t="shared" si="3" ref="G62:G88">SUM(E62:F62)</f>
        <v>161</v>
      </c>
    </row>
    <row r="63" spans="1:7" ht="15" customHeight="1">
      <c r="A63" s="31"/>
      <c r="B63" s="32" t="s">
        <v>53</v>
      </c>
      <c r="C63" s="33"/>
      <c r="D63" s="2">
        <v>107</v>
      </c>
      <c r="E63" s="2">
        <v>168</v>
      </c>
      <c r="F63" s="2">
        <v>163</v>
      </c>
      <c r="G63" s="2">
        <f t="shared" si="3"/>
        <v>331</v>
      </c>
    </row>
    <row r="64" spans="1:7" ht="15" customHeight="1">
      <c r="A64" s="31"/>
      <c r="B64" s="32" t="s">
        <v>54</v>
      </c>
      <c r="C64" s="33"/>
      <c r="D64" s="2">
        <v>107</v>
      </c>
      <c r="E64" s="2">
        <v>176</v>
      </c>
      <c r="F64" s="2">
        <v>178</v>
      </c>
      <c r="G64" s="2">
        <f t="shared" si="3"/>
        <v>354</v>
      </c>
    </row>
    <row r="65" spans="1:7" ht="15" customHeight="1">
      <c r="A65" s="31"/>
      <c r="B65" s="32" t="s">
        <v>55</v>
      </c>
      <c r="C65" s="33"/>
      <c r="D65" s="2">
        <v>187</v>
      </c>
      <c r="E65" s="2">
        <v>314</v>
      </c>
      <c r="F65" s="2">
        <v>285</v>
      </c>
      <c r="G65" s="2">
        <f t="shared" si="3"/>
        <v>599</v>
      </c>
    </row>
    <row r="66" spans="1:7" ht="15" customHeight="1">
      <c r="A66" s="31"/>
      <c r="B66" s="32" t="s">
        <v>56</v>
      </c>
      <c r="C66" s="33"/>
      <c r="D66" s="2">
        <v>141</v>
      </c>
      <c r="E66" s="2">
        <v>227</v>
      </c>
      <c r="F66" s="2">
        <v>210</v>
      </c>
      <c r="G66" s="2">
        <f t="shared" si="3"/>
        <v>437</v>
      </c>
    </row>
    <row r="67" spans="1:7" ht="15" customHeight="1">
      <c r="A67" s="31"/>
      <c r="B67" s="32" t="s">
        <v>57</v>
      </c>
      <c r="C67" s="33"/>
      <c r="D67" s="2">
        <v>115</v>
      </c>
      <c r="E67" s="2">
        <v>153</v>
      </c>
      <c r="F67" s="2">
        <v>143</v>
      </c>
      <c r="G67" s="2">
        <f t="shared" si="3"/>
        <v>296</v>
      </c>
    </row>
    <row r="68" spans="1:7" ht="15" customHeight="1">
      <c r="A68" s="31"/>
      <c r="B68" s="32" t="s">
        <v>58</v>
      </c>
      <c r="C68" s="33"/>
      <c r="D68" s="2">
        <v>147</v>
      </c>
      <c r="E68" s="2">
        <v>244</v>
      </c>
      <c r="F68" s="2">
        <v>216</v>
      </c>
      <c r="G68" s="2">
        <f t="shared" si="3"/>
        <v>460</v>
      </c>
    </row>
    <row r="69" spans="1:7" ht="15" customHeight="1">
      <c r="A69" s="31"/>
      <c r="B69" s="32" t="s">
        <v>59</v>
      </c>
      <c r="C69" s="33"/>
      <c r="D69" s="2">
        <v>170</v>
      </c>
      <c r="E69" s="2">
        <v>284</v>
      </c>
      <c r="F69" s="2">
        <v>283</v>
      </c>
      <c r="G69" s="2">
        <f t="shared" si="3"/>
        <v>567</v>
      </c>
    </row>
    <row r="70" spans="1:7" ht="15" customHeight="1">
      <c r="A70" s="31"/>
      <c r="B70" s="32" t="s">
        <v>60</v>
      </c>
      <c r="C70" s="33"/>
      <c r="D70" s="2">
        <v>199</v>
      </c>
      <c r="E70" s="2">
        <v>343</v>
      </c>
      <c r="F70" s="2">
        <v>329</v>
      </c>
      <c r="G70" s="2">
        <f t="shared" si="3"/>
        <v>672</v>
      </c>
    </row>
    <row r="71" spans="1:7" ht="15" customHeight="1">
      <c r="A71" s="31"/>
      <c r="B71" s="32" t="s">
        <v>61</v>
      </c>
      <c r="C71" s="33"/>
      <c r="D71" s="2">
        <v>160</v>
      </c>
      <c r="E71" s="2">
        <v>253</v>
      </c>
      <c r="F71" s="2">
        <v>272</v>
      </c>
      <c r="G71" s="2">
        <f t="shared" si="3"/>
        <v>525</v>
      </c>
    </row>
    <row r="72" spans="1:7" ht="15" customHeight="1">
      <c r="A72" s="31"/>
      <c r="B72" s="32" t="s">
        <v>62</v>
      </c>
      <c r="C72" s="33"/>
      <c r="D72" s="2">
        <v>92</v>
      </c>
      <c r="E72" s="2">
        <v>150</v>
      </c>
      <c r="F72" s="2">
        <v>138</v>
      </c>
      <c r="G72" s="2">
        <f t="shared" si="3"/>
        <v>288</v>
      </c>
    </row>
    <row r="73" spans="1:7" ht="15" customHeight="1">
      <c r="A73" s="31"/>
      <c r="B73" s="32" t="s">
        <v>63</v>
      </c>
      <c r="C73" s="33"/>
      <c r="D73" s="2">
        <v>57</v>
      </c>
      <c r="E73" s="2">
        <v>97</v>
      </c>
      <c r="F73" s="2">
        <v>85</v>
      </c>
      <c r="G73" s="2">
        <f t="shared" si="3"/>
        <v>182</v>
      </c>
    </row>
    <row r="74" spans="1:7" ht="15" customHeight="1">
      <c r="A74" s="31"/>
      <c r="B74" s="32" t="s">
        <v>64</v>
      </c>
      <c r="C74" s="33"/>
      <c r="D74" s="2">
        <v>118</v>
      </c>
      <c r="E74" s="2">
        <v>195</v>
      </c>
      <c r="F74" s="2">
        <v>179</v>
      </c>
      <c r="G74" s="2">
        <f t="shared" si="3"/>
        <v>374</v>
      </c>
    </row>
    <row r="75" spans="1:7" ht="15" customHeight="1">
      <c r="A75" s="31"/>
      <c r="B75" s="32" t="s">
        <v>65</v>
      </c>
      <c r="C75" s="33"/>
      <c r="D75" s="2">
        <v>265</v>
      </c>
      <c r="E75" s="2">
        <v>450</v>
      </c>
      <c r="F75" s="2">
        <v>449</v>
      </c>
      <c r="G75" s="2">
        <f t="shared" si="3"/>
        <v>899</v>
      </c>
    </row>
    <row r="76" spans="1:7" ht="15" customHeight="1">
      <c r="A76" s="31"/>
      <c r="B76" s="32" t="s">
        <v>66</v>
      </c>
      <c r="C76" s="33"/>
      <c r="D76" s="2">
        <v>662</v>
      </c>
      <c r="E76" s="2">
        <v>1012</v>
      </c>
      <c r="F76" s="2">
        <v>1053</v>
      </c>
      <c r="G76" s="2">
        <f t="shared" si="3"/>
        <v>2065</v>
      </c>
    </row>
    <row r="77" spans="1:7" ht="15" customHeight="1">
      <c r="A77" s="31"/>
      <c r="B77" s="32" t="s">
        <v>67</v>
      </c>
      <c r="C77" s="33"/>
      <c r="D77" s="2">
        <v>202</v>
      </c>
      <c r="E77" s="2">
        <v>354</v>
      </c>
      <c r="F77" s="2">
        <v>335</v>
      </c>
      <c r="G77" s="2">
        <f t="shared" si="3"/>
        <v>689</v>
      </c>
    </row>
    <row r="78" spans="1:7" ht="15" customHeight="1">
      <c r="A78" s="31"/>
      <c r="B78" s="32" t="s">
        <v>68</v>
      </c>
      <c r="C78" s="33"/>
      <c r="D78" s="2">
        <v>133</v>
      </c>
      <c r="E78" s="2">
        <v>210</v>
      </c>
      <c r="F78" s="2">
        <v>189</v>
      </c>
      <c r="G78" s="2">
        <f t="shared" si="3"/>
        <v>399</v>
      </c>
    </row>
    <row r="79" spans="1:7" ht="15" customHeight="1">
      <c r="A79" s="31"/>
      <c r="B79" s="32" t="s">
        <v>69</v>
      </c>
      <c r="C79" s="33"/>
      <c r="D79" s="2">
        <v>261</v>
      </c>
      <c r="E79" s="2">
        <v>445</v>
      </c>
      <c r="F79" s="2">
        <v>436</v>
      </c>
      <c r="G79" s="2">
        <f t="shared" si="3"/>
        <v>881</v>
      </c>
    </row>
    <row r="80" spans="1:7" ht="15" customHeight="1">
      <c r="A80" s="31"/>
      <c r="B80" s="32" t="s">
        <v>70</v>
      </c>
      <c r="C80" s="33"/>
      <c r="D80" s="2">
        <v>96</v>
      </c>
      <c r="E80" s="2">
        <v>173</v>
      </c>
      <c r="F80" s="2">
        <v>154</v>
      </c>
      <c r="G80" s="2">
        <f t="shared" si="3"/>
        <v>327</v>
      </c>
    </row>
    <row r="81" spans="1:7" ht="15" customHeight="1">
      <c r="A81" s="31"/>
      <c r="B81" s="32" t="s">
        <v>71</v>
      </c>
      <c r="C81" s="33"/>
      <c r="D81" s="2">
        <v>77</v>
      </c>
      <c r="E81" s="2">
        <v>125</v>
      </c>
      <c r="F81" s="2">
        <v>118</v>
      </c>
      <c r="G81" s="2">
        <f t="shared" si="3"/>
        <v>243</v>
      </c>
    </row>
    <row r="82" spans="1:7" ht="15" customHeight="1">
      <c r="A82" s="31"/>
      <c r="B82" s="32" t="s">
        <v>72</v>
      </c>
      <c r="C82" s="33"/>
      <c r="D82" s="2">
        <v>122</v>
      </c>
      <c r="E82" s="2">
        <v>223</v>
      </c>
      <c r="F82" s="2">
        <v>244</v>
      </c>
      <c r="G82" s="2">
        <f t="shared" si="3"/>
        <v>467</v>
      </c>
    </row>
    <row r="83" spans="1:7" ht="15" customHeight="1">
      <c r="A83" s="31"/>
      <c r="B83" s="32" t="s">
        <v>73</v>
      </c>
      <c r="C83" s="33"/>
      <c r="D83" s="2">
        <v>72</v>
      </c>
      <c r="E83" s="2">
        <v>129</v>
      </c>
      <c r="F83" s="2">
        <v>130</v>
      </c>
      <c r="G83" s="2">
        <f t="shared" si="3"/>
        <v>259</v>
      </c>
    </row>
    <row r="84" spans="1:7" ht="15" customHeight="1">
      <c r="A84" s="31"/>
      <c r="B84" s="32" t="s">
        <v>74</v>
      </c>
      <c r="C84" s="33"/>
      <c r="D84" s="2">
        <v>108</v>
      </c>
      <c r="E84" s="2">
        <v>205</v>
      </c>
      <c r="F84" s="2">
        <v>220</v>
      </c>
      <c r="G84" s="2">
        <f t="shared" si="3"/>
        <v>425</v>
      </c>
    </row>
    <row r="85" spans="1:7" ht="15" customHeight="1">
      <c r="A85" s="31"/>
      <c r="B85" s="32" t="s">
        <v>75</v>
      </c>
      <c r="C85" s="33"/>
      <c r="D85" s="2">
        <v>29</v>
      </c>
      <c r="E85" s="2">
        <v>45</v>
      </c>
      <c r="F85" s="2">
        <v>55</v>
      </c>
      <c r="G85" s="2">
        <f t="shared" si="3"/>
        <v>100</v>
      </c>
    </row>
    <row r="86" spans="1:7" ht="15" customHeight="1">
      <c r="A86" s="31"/>
      <c r="B86" s="32" t="s">
        <v>76</v>
      </c>
      <c r="C86" s="33"/>
      <c r="D86" s="2">
        <v>64</v>
      </c>
      <c r="E86" s="2">
        <v>29</v>
      </c>
      <c r="F86" s="2">
        <v>35</v>
      </c>
      <c r="G86" s="2">
        <f t="shared" si="3"/>
        <v>64</v>
      </c>
    </row>
    <row r="87" spans="1:7" ht="15" customHeight="1">
      <c r="A87" s="31"/>
      <c r="B87" s="32" t="s">
        <v>77</v>
      </c>
      <c r="C87" s="33"/>
      <c r="D87" s="2">
        <v>104</v>
      </c>
      <c r="E87" s="2">
        <v>28</v>
      </c>
      <c r="F87" s="2">
        <v>76</v>
      </c>
      <c r="G87" s="2">
        <f t="shared" si="3"/>
        <v>104</v>
      </c>
    </row>
    <row r="88" spans="1:7" ht="15" customHeight="1">
      <c r="A88" s="31"/>
      <c r="B88" s="32" t="s">
        <v>78</v>
      </c>
      <c r="C88" s="33"/>
      <c r="D88" s="2">
        <v>53</v>
      </c>
      <c r="E88" s="2">
        <v>32</v>
      </c>
      <c r="F88" s="2">
        <v>21</v>
      </c>
      <c r="G88" s="2">
        <f t="shared" si="3"/>
        <v>53</v>
      </c>
    </row>
    <row r="89" spans="1:7" ht="15" customHeight="1" thickBot="1">
      <c r="A89" s="35"/>
      <c r="B89" s="43" t="s">
        <v>91</v>
      </c>
      <c r="C89" s="43"/>
      <c r="D89" s="7">
        <f>SUM(D62:D88)</f>
        <v>3908</v>
      </c>
      <c r="E89" s="7">
        <f>SUM(E62:E88)</f>
        <v>6142</v>
      </c>
      <c r="F89" s="7">
        <f>SUM(F62:F88)</f>
        <v>6079</v>
      </c>
      <c r="G89" s="7">
        <f>SUM(G62:G88)</f>
        <v>12221</v>
      </c>
    </row>
    <row r="90" spans="1:11" ht="15" customHeight="1" thickBot="1" thickTop="1">
      <c r="A90" s="13"/>
      <c r="B90" s="60" t="s">
        <v>109</v>
      </c>
      <c r="C90" s="61"/>
      <c r="D90" s="9">
        <f>SUM(D6:D24,D26:D42,D44:D60,D62:D88)</f>
        <v>13545</v>
      </c>
      <c r="E90" s="9">
        <f>SUM(E6:E24,E26:E42,E44:E60,E62:E88)</f>
        <v>20362</v>
      </c>
      <c r="F90" s="9">
        <f>SUM(F6:F24,F26:F42,F44:F60,F62:F88)</f>
        <v>20153</v>
      </c>
      <c r="G90" s="9">
        <f>SUM(G6:G24,G26:G42,G44:G60,G62:G88)</f>
        <v>40515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>
        <v>73</v>
      </c>
      <c r="E97" s="17">
        <v>29</v>
      </c>
      <c r="F97" s="17">
        <v>58</v>
      </c>
      <c r="G97" s="17">
        <f>SUM(E97:F97)</f>
        <v>87</v>
      </c>
    </row>
    <row r="98" ht="14.25" thickTop="1"/>
  </sheetData>
  <sheetProtection sheet="1"/>
  <mergeCells count="97">
    <mergeCell ref="B10:C10"/>
    <mergeCell ref="B11:C11"/>
    <mergeCell ref="B14:C14"/>
    <mergeCell ref="B15:C15"/>
    <mergeCell ref="F1:G1"/>
    <mergeCell ref="A2:G3"/>
    <mergeCell ref="B4:C4"/>
    <mergeCell ref="E4:G4"/>
    <mergeCell ref="B5:C5"/>
    <mergeCell ref="A6:A25"/>
    <mergeCell ref="B24:C24"/>
    <mergeCell ref="B25:C25"/>
    <mergeCell ref="B12:C12"/>
    <mergeCell ref="B13:C13"/>
    <mergeCell ref="B22:C22"/>
    <mergeCell ref="B23:C23"/>
    <mergeCell ref="B18:C18"/>
    <mergeCell ref="B19:C19"/>
    <mergeCell ref="B20:C20"/>
    <mergeCell ref="B21:C21"/>
    <mergeCell ref="B31:C31"/>
    <mergeCell ref="B32:C32"/>
    <mergeCell ref="B33:C33"/>
    <mergeCell ref="B34:C34"/>
    <mergeCell ref="B6:C6"/>
    <mergeCell ref="B7:C7"/>
    <mergeCell ref="B8:C8"/>
    <mergeCell ref="B9:C9"/>
    <mergeCell ref="B16:C16"/>
    <mergeCell ref="B17:C17"/>
    <mergeCell ref="B35:C35"/>
    <mergeCell ref="B36:C36"/>
    <mergeCell ref="B37:C37"/>
    <mergeCell ref="B38:C38"/>
    <mergeCell ref="A26:A43"/>
    <mergeCell ref="B26:C26"/>
    <mergeCell ref="B27:C27"/>
    <mergeCell ref="B28:C28"/>
    <mergeCell ref="B29:C29"/>
    <mergeCell ref="B30:C30"/>
    <mergeCell ref="B39:C39"/>
    <mergeCell ref="B40:C40"/>
    <mergeCell ref="B52:C52"/>
    <mergeCell ref="B53:C53"/>
    <mergeCell ref="B48:C48"/>
    <mergeCell ref="B49:C49"/>
    <mergeCell ref="B50:C50"/>
    <mergeCell ref="B51:C51"/>
    <mergeCell ref="B41:C41"/>
    <mergeCell ref="B42:C42"/>
    <mergeCell ref="B43:C43"/>
    <mergeCell ref="A44:A61"/>
    <mergeCell ref="B44:C44"/>
    <mergeCell ref="B45:C45"/>
    <mergeCell ref="B46:C46"/>
    <mergeCell ref="B47:C47"/>
    <mergeCell ref="B56:C56"/>
    <mergeCell ref="B57:C57"/>
    <mergeCell ref="B60:C60"/>
    <mergeCell ref="B61:C61"/>
    <mergeCell ref="B58:C58"/>
    <mergeCell ref="B59:C59"/>
    <mergeCell ref="B54:C54"/>
    <mergeCell ref="B55:C55"/>
    <mergeCell ref="B75:C75"/>
    <mergeCell ref="B76:C76"/>
    <mergeCell ref="A62:A8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7:C77"/>
    <mergeCell ref="B78:C78"/>
    <mergeCell ref="B79:C79"/>
    <mergeCell ref="B80:C80"/>
    <mergeCell ref="F94:G95"/>
    <mergeCell ref="B85:C85"/>
    <mergeCell ref="B86:C86"/>
    <mergeCell ref="B87:C87"/>
    <mergeCell ref="B88:C88"/>
    <mergeCell ref="B83:C83"/>
    <mergeCell ref="B81:C81"/>
    <mergeCell ref="B82:C82"/>
    <mergeCell ref="B97:C97"/>
    <mergeCell ref="B89:C89"/>
    <mergeCell ref="B90:C90"/>
    <mergeCell ref="B94:E95"/>
    <mergeCell ref="B84:C84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SheetLayoutView="75" zoomScalePageLayoutView="0" workbookViewId="0" topLeftCell="A1">
      <selection activeCell="I24" sqref="I24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110</v>
      </c>
      <c r="G1" s="25"/>
    </row>
    <row r="2" spans="1:7" ht="13.5" customHeight="1">
      <c r="A2" s="62" t="s">
        <v>87</v>
      </c>
      <c r="B2" s="62"/>
      <c r="C2" s="62"/>
      <c r="D2" s="62"/>
      <c r="E2" s="62"/>
      <c r="F2" s="62"/>
      <c r="G2" s="62"/>
    </row>
    <row r="3" spans="1:7" ht="13.5" customHeight="1">
      <c r="A3" s="62"/>
      <c r="B3" s="62"/>
      <c r="C3" s="62"/>
      <c r="D3" s="62"/>
      <c r="E3" s="62"/>
      <c r="F3" s="62"/>
      <c r="G3" s="62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437</v>
      </c>
      <c r="E6" s="2">
        <v>670</v>
      </c>
      <c r="F6" s="2">
        <v>693</v>
      </c>
      <c r="G6" s="2">
        <f aca="true" t="shared" si="0" ref="G6:G24">SUM(E6:F6)</f>
        <v>1363</v>
      </c>
      <c r="H6" s="10"/>
    </row>
    <row r="7" spans="1:7" ht="15" customHeight="1">
      <c r="A7" s="31"/>
      <c r="B7" s="32" t="s">
        <v>1</v>
      </c>
      <c r="C7" s="33"/>
      <c r="D7" s="2">
        <f>167-D24</f>
        <v>137</v>
      </c>
      <c r="E7" s="2">
        <f>244-E24</f>
        <v>204</v>
      </c>
      <c r="F7" s="2">
        <f>250-F24</f>
        <v>206</v>
      </c>
      <c r="G7" s="2">
        <f t="shared" si="0"/>
        <v>410</v>
      </c>
    </row>
    <row r="8" spans="1:11" ht="15" customHeight="1">
      <c r="A8" s="31"/>
      <c r="B8" s="32" t="s">
        <v>2</v>
      </c>
      <c r="C8" s="33"/>
      <c r="D8" s="2">
        <v>85</v>
      </c>
      <c r="E8" s="2">
        <v>116</v>
      </c>
      <c r="F8" s="2">
        <v>119</v>
      </c>
      <c r="G8" s="2">
        <f t="shared" si="0"/>
        <v>235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297</v>
      </c>
      <c r="E9" s="2">
        <v>434</v>
      </c>
      <c r="F9" s="2">
        <v>466</v>
      </c>
      <c r="G9" s="2">
        <f t="shared" si="0"/>
        <v>900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100</v>
      </c>
      <c r="F10" s="2">
        <v>105</v>
      </c>
      <c r="G10" s="2">
        <f t="shared" si="0"/>
        <v>205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65</v>
      </c>
      <c r="E11" s="2">
        <v>101</v>
      </c>
      <c r="F11" s="2">
        <v>96</v>
      </c>
      <c r="G11" s="2">
        <f t="shared" si="0"/>
        <v>197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79</v>
      </c>
      <c r="E12" s="2">
        <v>122</v>
      </c>
      <c r="F12" s="2">
        <v>130</v>
      </c>
      <c r="G12" s="2">
        <f t="shared" si="0"/>
        <v>252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322</v>
      </c>
      <c r="E13" s="2">
        <v>497</v>
      </c>
      <c r="F13" s="2">
        <v>485</v>
      </c>
      <c r="G13" s="2">
        <f t="shared" si="0"/>
        <v>982</v>
      </c>
    </row>
    <row r="14" spans="1:7" ht="15" customHeight="1">
      <c r="A14" s="31"/>
      <c r="B14" s="32" t="s">
        <v>8</v>
      </c>
      <c r="C14" s="33"/>
      <c r="D14" s="2">
        <v>136</v>
      </c>
      <c r="E14" s="2">
        <v>238</v>
      </c>
      <c r="F14" s="2">
        <v>219</v>
      </c>
      <c r="G14" s="2">
        <f t="shared" si="0"/>
        <v>457</v>
      </c>
    </row>
    <row r="15" spans="1:7" ht="15" customHeight="1">
      <c r="A15" s="31"/>
      <c r="B15" s="32" t="s">
        <v>9</v>
      </c>
      <c r="C15" s="33"/>
      <c r="D15" s="2">
        <v>206</v>
      </c>
      <c r="E15" s="2">
        <v>307</v>
      </c>
      <c r="F15" s="2">
        <v>310</v>
      </c>
      <c r="G15" s="2">
        <f t="shared" si="0"/>
        <v>617</v>
      </c>
    </row>
    <row r="16" spans="1:7" ht="15" customHeight="1">
      <c r="A16" s="31"/>
      <c r="B16" s="32" t="s">
        <v>10</v>
      </c>
      <c r="C16" s="33"/>
      <c r="D16" s="2">
        <v>118</v>
      </c>
      <c r="E16" s="2">
        <v>190</v>
      </c>
      <c r="F16" s="2">
        <v>182</v>
      </c>
      <c r="G16" s="2">
        <f t="shared" si="0"/>
        <v>372</v>
      </c>
    </row>
    <row r="17" spans="1:7" ht="15" customHeight="1">
      <c r="A17" s="31"/>
      <c r="B17" s="32" t="s">
        <v>11</v>
      </c>
      <c r="C17" s="33"/>
      <c r="D17" s="2">
        <v>139</v>
      </c>
      <c r="E17" s="2">
        <v>206</v>
      </c>
      <c r="F17" s="2">
        <v>239</v>
      </c>
      <c r="G17" s="2">
        <f t="shared" si="0"/>
        <v>445</v>
      </c>
    </row>
    <row r="18" spans="1:7" ht="15" customHeight="1">
      <c r="A18" s="31"/>
      <c r="B18" s="32" t="s">
        <v>12</v>
      </c>
      <c r="C18" s="33"/>
      <c r="D18" s="2">
        <v>206</v>
      </c>
      <c r="E18" s="2">
        <v>226</v>
      </c>
      <c r="F18" s="2">
        <v>236</v>
      </c>
      <c r="G18" s="2">
        <f t="shared" si="0"/>
        <v>462</v>
      </c>
    </row>
    <row r="19" spans="1:7" ht="15" customHeight="1">
      <c r="A19" s="31"/>
      <c r="B19" s="32" t="s">
        <v>13</v>
      </c>
      <c r="C19" s="33"/>
      <c r="D19" s="2">
        <v>172</v>
      </c>
      <c r="E19" s="2">
        <v>279</v>
      </c>
      <c r="F19" s="2">
        <v>272</v>
      </c>
      <c r="G19" s="2">
        <f t="shared" si="0"/>
        <v>551</v>
      </c>
    </row>
    <row r="20" spans="1:7" ht="15" customHeight="1">
      <c r="A20" s="31"/>
      <c r="B20" s="32" t="s">
        <v>14</v>
      </c>
      <c r="C20" s="33"/>
      <c r="D20" s="2">
        <v>197</v>
      </c>
      <c r="E20" s="2">
        <v>161</v>
      </c>
      <c r="F20" s="2">
        <v>213</v>
      </c>
      <c r="G20" s="2">
        <f t="shared" si="0"/>
        <v>374</v>
      </c>
    </row>
    <row r="21" spans="1:7" ht="15" customHeight="1">
      <c r="A21" s="31"/>
      <c r="B21" s="32" t="s">
        <v>15</v>
      </c>
      <c r="C21" s="33"/>
      <c r="D21" s="2">
        <v>389</v>
      </c>
      <c r="E21" s="2">
        <v>674</v>
      </c>
      <c r="F21" s="2">
        <v>648</v>
      </c>
      <c r="G21" s="2">
        <f t="shared" si="0"/>
        <v>1322</v>
      </c>
    </row>
    <row r="22" spans="1:7" ht="15" customHeight="1">
      <c r="A22" s="31"/>
      <c r="B22" s="32" t="s">
        <v>16</v>
      </c>
      <c r="C22" s="33"/>
      <c r="D22" s="2">
        <v>262</v>
      </c>
      <c r="E22" s="2">
        <v>417</v>
      </c>
      <c r="F22" s="2">
        <v>450</v>
      </c>
      <c r="G22" s="2">
        <f t="shared" si="0"/>
        <v>867</v>
      </c>
    </row>
    <row r="23" spans="1:7" ht="15" customHeight="1">
      <c r="A23" s="31"/>
      <c r="B23" s="32" t="s">
        <v>17</v>
      </c>
      <c r="C23" s="33"/>
      <c r="D23" s="2">
        <v>364</v>
      </c>
      <c r="E23" s="2">
        <v>579</v>
      </c>
      <c r="F23" s="2">
        <v>525</v>
      </c>
      <c r="G23" s="2">
        <f t="shared" si="0"/>
        <v>1104</v>
      </c>
    </row>
    <row r="24" spans="1:12" ht="15" customHeight="1">
      <c r="A24" s="31"/>
      <c r="B24" s="32" t="s">
        <v>92</v>
      </c>
      <c r="C24" s="33"/>
      <c r="D24" s="2">
        <v>30</v>
      </c>
      <c r="E24" s="2">
        <v>40</v>
      </c>
      <c r="F24" s="2">
        <v>44</v>
      </c>
      <c r="G24" s="2">
        <f t="shared" si="0"/>
        <v>84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3720</v>
      </c>
      <c r="E25" s="8">
        <f>SUM(E6:E24)</f>
        <v>5561</v>
      </c>
      <c r="F25" s="8">
        <f>SUM(F6:F24)</f>
        <v>5638</v>
      </c>
      <c r="G25" s="8">
        <f>SUM(G6:G24)</f>
        <v>11199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248</v>
      </c>
      <c r="E26" s="18">
        <v>424</v>
      </c>
      <c r="F26" s="18">
        <v>373</v>
      </c>
      <c r="G26" s="18">
        <f aca="true" t="shared" si="1" ref="G26:G42">SUM(E26:F26)</f>
        <v>797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142</v>
      </c>
      <c r="F27" s="2">
        <v>133</v>
      </c>
      <c r="G27" s="2">
        <f t="shared" si="1"/>
        <v>275</v>
      </c>
    </row>
    <row r="28" spans="1:7" ht="15" customHeight="1">
      <c r="A28" s="31"/>
      <c r="B28" s="32" t="s">
        <v>20</v>
      </c>
      <c r="C28" s="33"/>
      <c r="D28" s="2">
        <v>57</v>
      </c>
      <c r="E28" s="2">
        <v>87</v>
      </c>
      <c r="F28" s="2">
        <v>83</v>
      </c>
      <c r="G28" s="2">
        <f t="shared" si="1"/>
        <v>170</v>
      </c>
    </row>
    <row r="29" spans="1:7" ht="15" customHeight="1">
      <c r="A29" s="31"/>
      <c r="B29" s="32" t="s">
        <v>21</v>
      </c>
      <c r="C29" s="33"/>
      <c r="D29" s="2">
        <v>218</v>
      </c>
      <c r="E29" s="2">
        <v>336</v>
      </c>
      <c r="F29" s="2">
        <v>297</v>
      </c>
      <c r="G29" s="2">
        <f t="shared" si="1"/>
        <v>633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63</v>
      </c>
      <c r="F30" s="2">
        <v>62</v>
      </c>
      <c r="G30" s="2">
        <f t="shared" si="1"/>
        <v>125</v>
      </c>
    </row>
    <row r="31" spans="1:7" ht="15" customHeight="1">
      <c r="A31" s="31"/>
      <c r="B31" s="32" t="s">
        <v>23</v>
      </c>
      <c r="C31" s="33"/>
      <c r="D31" s="2">
        <v>126</v>
      </c>
      <c r="E31" s="2">
        <v>200</v>
      </c>
      <c r="F31" s="2">
        <v>188</v>
      </c>
      <c r="G31" s="2">
        <f t="shared" si="1"/>
        <v>388</v>
      </c>
    </row>
    <row r="32" spans="1:7" ht="15" customHeight="1">
      <c r="A32" s="31"/>
      <c r="B32" s="32" t="s">
        <v>24</v>
      </c>
      <c r="C32" s="33"/>
      <c r="D32" s="2">
        <v>217</v>
      </c>
      <c r="E32" s="2">
        <v>332</v>
      </c>
      <c r="F32" s="2">
        <v>318</v>
      </c>
      <c r="G32" s="2">
        <f t="shared" si="1"/>
        <v>650</v>
      </c>
    </row>
    <row r="33" spans="1:7" ht="15" customHeight="1">
      <c r="A33" s="31"/>
      <c r="B33" s="32" t="s">
        <v>25</v>
      </c>
      <c r="C33" s="33"/>
      <c r="D33" s="2">
        <v>249</v>
      </c>
      <c r="E33" s="2">
        <v>372</v>
      </c>
      <c r="F33" s="2">
        <v>362</v>
      </c>
      <c r="G33" s="2">
        <f t="shared" si="1"/>
        <v>734</v>
      </c>
    </row>
    <row r="34" spans="1:7" ht="15" customHeight="1">
      <c r="A34" s="31"/>
      <c r="B34" s="32" t="s">
        <v>26</v>
      </c>
      <c r="C34" s="33"/>
      <c r="D34" s="2">
        <v>178</v>
      </c>
      <c r="E34" s="2">
        <v>247</v>
      </c>
      <c r="F34" s="2">
        <v>260</v>
      </c>
      <c r="G34" s="2">
        <f t="shared" si="1"/>
        <v>507</v>
      </c>
    </row>
    <row r="35" spans="1:7" ht="15" customHeight="1">
      <c r="A35" s="31"/>
      <c r="B35" s="32" t="s">
        <v>27</v>
      </c>
      <c r="C35" s="33"/>
      <c r="D35" s="2">
        <v>148</v>
      </c>
      <c r="E35" s="2">
        <v>267</v>
      </c>
      <c r="F35" s="2">
        <v>251</v>
      </c>
      <c r="G35" s="2">
        <f t="shared" si="1"/>
        <v>518</v>
      </c>
    </row>
    <row r="36" spans="1:7" ht="15" customHeight="1">
      <c r="A36" s="31"/>
      <c r="B36" s="32" t="s">
        <v>28</v>
      </c>
      <c r="C36" s="33"/>
      <c r="D36" s="2">
        <v>148</v>
      </c>
      <c r="E36" s="2">
        <v>150</v>
      </c>
      <c r="F36" s="2">
        <v>139</v>
      </c>
      <c r="G36" s="2">
        <f t="shared" si="1"/>
        <v>289</v>
      </c>
    </row>
    <row r="37" spans="1:7" ht="15" customHeight="1">
      <c r="A37" s="31"/>
      <c r="B37" s="32" t="s">
        <v>29</v>
      </c>
      <c r="C37" s="33"/>
      <c r="D37" s="2">
        <v>34</v>
      </c>
      <c r="E37" s="2">
        <v>40</v>
      </c>
      <c r="F37" s="2">
        <v>22</v>
      </c>
      <c r="G37" s="2">
        <f t="shared" si="1"/>
        <v>62</v>
      </c>
    </row>
    <row r="38" spans="1:7" ht="15" customHeight="1">
      <c r="A38" s="31"/>
      <c r="B38" s="32" t="s">
        <v>30</v>
      </c>
      <c r="C38" s="33"/>
      <c r="D38" s="2">
        <v>33</v>
      </c>
      <c r="E38" s="2">
        <v>30</v>
      </c>
      <c r="F38" s="2">
        <v>3</v>
      </c>
      <c r="G38" s="2">
        <f t="shared" si="1"/>
        <v>33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68</v>
      </c>
      <c r="E40" s="2">
        <v>18</v>
      </c>
      <c r="F40" s="2">
        <v>51</v>
      </c>
      <c r="G40" s="2">
        <f t="shared" si="1"/>
        <v>69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103</v>
      </c>
      <c r="F41" s="2">
        <v>107</v>
      </c>
      <c r="G41" s="2">
        <f t="shared" si="1"/>
        <v>210</v>
      </c>
    </row>
    <row r="42" spans="1:7" ht="15" customHeight="1">
      <c r="A42" s="31"/>
      <c r="B42" s="32" t="s">
        <v>34</v>
      </c>
      <c r="C42" s="33"/>
      <c r="D42" s="2">
        <v>42</v>
      </c>
      <c r="E42" s="2">
        <v>61</v>
      </c>
      <c r="F42" s="2">
        <v>61</v>
      </c>
      <c r="G42" s="2">
        <f t="shared" si="1"/>
        <v>122</v>
      </c>
    </row>
    <row r="43" spans="1:7" ht="15" customHeight="1" thickBot="1">
      <c r="A43" s="35"/>
      <c r="B43" s="38" t="s">
        <v>89</v>
      </c>
      <c r="C43" s="38"/>
      <c r="D43" s="7">
        <f>SUM(D26:D42)</f>
        <v>1977</v>
      </c>
      <c r="E43" s="7">
        <f>SUM(E26:E42)</f>
        <v>2872</v>
      </c>
      <c r="F43" s="7">
        <f>SUM(F26:F42)</f>
        <v>2710</v>
      </c>
      <c r="G43" s="7">
        <f>SUM(G26:G42)</f>
        <v>5582</v>
      </c>
    </row>
    <row r="44" spans="1:8" ht="15" customHeight="1" thickTop="1">
      <c r="A44" s="34" t="s">
        <v>95</v>
      </c>
      <c r="B44" s="39" t="s">
        <v>35</v>
      </c>
      <c r="C44" s="39"/>
      <c r="D44" s="18">
        <v>1014</v>
      </c>
      <c r="E44" s="18">
        <v>1535</v>
      </c>
      <c r="F44" s="18">
        <v>1518</v>
      </c>
      <c r="G44" s="18">
        <f aca="true" t="shared" si="2" ref="G44:G60">SUM(E44:F44)</f>
        <v>3053</v>
      </c>
      <c r="H44" s="10"/>
    </row>
    <row r="45" spans="1:8" ht="15" customHeight="1">
      <c r="A45" s="31"/>
      <c r="B45" s="40" t="s">
        <v>36</v>
      </c>
      <c r="C45" s="40"/>
      <c r="D45" s="2">
        <v>183</v>
      </c>
      <c r="E45" s="2">
        <v>176</v>
      </c>
      <c r="F45" s="2">
        <v>207</v>
      </c>
      <c r="G45" s="2">
        <f t="shared" si="2"/>
        <v>383</v>
      </c>
      <c r="H45" s="10"/>
    </row>
    <row r="46" spans="1:8" ht="15" customHeight="1">
      <c r="A46" s="31"/>
      <c r="B46" s="40" t="s">
        <v>37</v>
      </c>
      <c r="C46" s="40"/>
      <c r="D46" s="2">
        <v>324</v>
      </c>
      <c r="E46" s="2">
        <v>478</v>
      </c>
      <c r="F46" s="2">
        <v>442</v>
      </c>
      <c r="G46" s="2">
        <f t="shared" si="2"/>
        <v>920</v>
      </c>
      <c r="H46" s="10"/>
    </row>
    <row r="47" spans="1:8" ht="15" customHeight="1">
      <c r="A47" s="31"/>
      <c r="B47" s="40" t="s">
        <v>38</v>
      </c>
      <c r="C47" s="40"/>
      <c r="D47" s="2">
        <v>138</v>
      </c>
      <c r="E47" s="2">
        <v>220</v>
      </c>
      <c r="F47" s="2">
        <v>216</v>
      </c>
      <c r="G47" s="2">
        <f t="shared" si="2"/>
        <v>436</v>
      </c>
      <c r="H47" s="10"/>
    </row>
    <row r="48" spans="1:8" ht="15" customHeight="1">
      <c r="A48" s="31"/>
      <c r="B48" s="40" t="s">
        <v>39</v>
      </c>
      <c r="C48" s="40"/>
      <c r="D48" s="2">
        <v>219</v>
      </c>
      <c r="E48" s="2">
        <v>327</v>
      </c>
      <c r="F48" s="2">
        <v>322</v>
      </c>
      <c r="G48" s="2">
        <f t="shared" si="2"/>
        <v>649</v>
      </c>
      <c r="H48" s="10"/>
    </row>
    <row r="49" spans="1:8" ht="15" customHeight="1">
      <c r="A49" s="31"/>
      <c r="B49" s="40" t="s">
        <v>40</v>
      </c>
      <c r="C49" s="40"/>
      <c r="D49" s="2">
        <v>303</v>
      </c>
      <c r="E49" s="2">
        <v>461</v>
      </c>
      <c r="F49" s="2">
        <v>445</v>
      </c>
      <c r="G49" s="2">
        <f t="shared" si="2"/>
        <v>906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133</v>
      </c>
      <c r="F50" s="2">
        <v>124</v>
      </c>
      <c r="G50" s="2">
        <f t="shared" si="2"/>
        <v>257</v>
      </c>
      <c r="H50" s="10"/>
    </row>
    <row r="51" spans="1:8" ht="15" customHeight="1">
      <c r="A51" s="31"/>
      <c r="B51" s="40" t="s">
        <v>42</v>
      </c>
      <c r="C51" s="40"/>
      <c r="D51" s="2">
        <v>128</v>
      </c>
      <c r="E51" s="2">
        <v>187</v>
      </c>
      <c r="F51" s="2">
        <v>210</v>
      </c>
      <c r="G51" s="2">
        <f t="shared" si="2"/>
        <v>397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90</v>
      </c>
      <c r="F52" s="2">
        <v>81</v>
      </c>
      <c r="G52" s="2">
        <f t="shared" si="2"/>
        <v>171</v>
      </c>
      <c r="H52" s="10"/>
    </row>
    <row r="53" spans="1:8" ht="15" customHeight="1">
      <c r="A53" s="31"/>
      <c r="B53" s="40" t="s">
        <v>44</v>
      </c>
      <c r="C53" s="40"/>
      <c r="D53" s="2">
        <v>141</v>
      </c>
      <c r="E53" s="2">
        <v>210</v>
      </c>
      <c r="F53" s="2">
        <v>203</v>
      </c>
      <c r="G53" s="2">
        <f t="shared" si="2"/>
        <v>413</v>
      </c>
      <c r="H53" s="10"/>
    </row>
    <row r="54" spans="1:8" ht="15" customHeight="1">
      <c r="A54" s="31"/>
      <c r="B54" s="40" t="s">
        <v>45</v>
      </c>
      <c r="C54" s="40"/>
      <c r="D54" s="2">
        <v>190</v>
      </c>
      <c r="E54" s="2">
        <v>285</v>
      </c>
      <c r="F54" s="2">
        <v>273</v>
      </c>
      <c r="G54" s="2">
        <f t="shared" si="2"/>
        <v>558</v>
      </c>
      <c r="H54" s="10"/>
    </row>
    <row r="55" spans="1:8" ht="15" customHeight="1">
      <c r="A55" s="31"/>
      <c r="B55" s="40" t="s">
        <v>46</v>
      </c>
      <c r="C55" s="40"/>
      <c r="D55" s="2">
        <v>466</v>
      </c>
      <c r="E55" s="2">
        <v>678</v>
      </c>
      <c r="F55" s="2">
        <v>688</v>
      </c>
      <c r="G55" s="2">
        <f t="shared" si="2"/>
        <v>1366</v>
      </c>
      <c r="H55" s="10"/>
    </row>
    <row r="56" spans="1:8" ht="15" customHeight="1">
      <c r="A56" s="31"/>
      <c r="B56" s="40" t="s">
        <v>47</v>
      </c>
      <c r="C56" s="40"/>
      <c r="D56" s="2">
        <v>291</v>
      </c>
      <c r="E56" s="2">
        <v>399</v>
      </c>
      <c r="F56" s="2">
        <v>396</v>
      </c>
      <c r="G56" s="2">
        <f t="shared" si="2"/>
        <v>795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278</v>
      </c>
      <c r="F57" s="2">
        <v>305</v>
      </c>
      <c r="G57" s="2">
        <f t="shared" si="2"/>
        <v>583</v>
      </c>
      <c r="H57" s="10"/>
    </row>
    <row r="58" spans="1:8" ht="15" customHeight="1">
      <c r="A58" s="31"/>
      <c r="B58" s="40" t="s">
        <v>49</v>
      </c>
      <c r="C58" s="40"/>
      <c r="D58" s="2">
        <v>101</v>
      </c>
      <c r="E58" s="2">
        <v>173</v>
      </c>
      <c r="F58" s="2">
        <v>180</v>
      </c>
      <c r="G58" s="2">
        <f t="shared" si="2"/>
        <v>353</v>
      </c>
      <c r="H58" s="10"/>
    </row>
    <row r="59" spans="1:8" ht="15" customHeight="1">
      <c r="A59" s="31"/>
      <c r="B59" s="40" t="s">
        <v>50</v>
      </c>
      <c r="C59" s="40"/>
      <c r="D59" s="2">
        <v>55</v>
      </c>
      <c r="E59" s="2">
        <v>104</v>
      </c>
      <c r="F59" s="2">
        <v>112</v>
      </c>
      <c r="G59" s="2">
        <f t="shared" si="2"/>
        <v>216</v>
      </c>
      <c r="H59" s="10"/>
    </row>
    <row r="60" spans="1:8" ht="15" customHeight="1">
      <c r="A60" s="31"/>
      <c r="B60" s="40" t="s">
        <v>51</v>
      </c>
      <c r="C60" s="40"/>
      <c r="D60" s="2">
        <v>79</v>
      </c>
      <c r="E60" s="2">
        <v>75</v>
      </c>
      <c r="F60" s="2">
        <v>4</v>
      </c>
      <c r="G60" s="2">
        <f t="shared" si="2"/>
        <v>79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3947</v>
      </c>
      <c r="E61" s="7">
        <f>SUM(E44:E60)</f>
        <v>5809</v>
      </c>
      <c r="F61" s="7">
        <f>SUM(F44:F60)</f>
        <v>5726</v>
      </c>
      <c r="G61" s="7">
        <f>SUM(G44:G60)</f>
        <v>11535</v>
      </c>
    </row>
    <row r="62" spans="1:7" ht="15" customHeight="1" thickTop="1">
      <c r="A62" s="34" t="s">
        <v>96</v>
      </c>
      <c r="B62" s="36" t="s">
        <v>52</v>
      </c>
      <c r="C62" s="37"/>
      <c r="D62" s="18">
        <v>61</v>
      </c>
      <c r="E62" s="18">
        <v>78</v>
      </c>
      <c r="F62" s="18">
        <v>82</v>
      </c>
      <c r="G62" s="18">
        <f aca="true" t="shared" si="3" ref="G62:G88">SUM(E62:F62)</f>
        <v>160</v>
      </c>
    </row>
    <row r="63" spans="1:7" ht="15" customHeight="1">
      <c r="A63" s="31"/>
      <c r="B63" s="32" t="s">
        <v>53</v>
      </c>
      <c r="C63" s="33"/>
      <c r="D63" s="2">
        <v>107</v>
      </c>
      <c r="E63" s="2">
        <v>168</v>
      </c>
      <c r="F63" s="2">
        <v>163</v>
      </c>
      <c r="G63" s="2">
        <f t="shared" si="3"/>
        <v>331</v>
      </c>
    </row>
    <row r="64" spans="1:7" ht="15" customHeight="1">
      <c r="A64" s="31"/>
      <c r="B64" s="32" t="s">
        <v>54</v>
      </c>
      <c r="C64" s="33"/>
      <c r="D64" s="2">
        <v>107</v>
      </c>
      <c r="E64" s="2">
        <v>177</v>
      </c>
      <c r="F64" s="2">
        <v>178</v>
      </c>
      <c r="G64" s="2">
        <f t="shared" si="3"/>
        <v>355</v>
      </c>
    </row>
    <row r="65" spans="1:7" ht="15" customHeight="1">
      <c r="A65" s="31"/>
      <c r="B65" s="32" t="s">
        <v>55</v>
      </c>
      <c r="C65" s="33"/>
      <c r="D65" s="2">
        <v>181</v>
      </c>
      <c r="E65" s="2">
        <v>305</v>
      </c>
      <c r="F65" s="2">
        <v>274</v>
      </c>
      <c r="G65" s="2">
        <f t="shared" si="3"/>
        <v>579</v>
      </c>
    </row>
    <row r="66" spans="1:7" ht="15" customHeight="1">
      <c r="A66" s="31"/>
      <c r="B66" s="32" t="s">
        <v>56</v>
      </c>
      <c r="C66" s="33"/>
      <c r="D66" s="2">
        <v>146</v>
      </c>
      <c r="E66" s="2">
        <v>232</v>
      </c>
      <c r="F66" s="2">
        <v>217</v>
      </c>
      <c r="G66" s="2">
        <f t="shared" si="3"/>
        <v>449</v>
      </c>
    </row>
    <row r="67" spans="1:7" ht="15" customHeight="1">
      <c r="A67" s="31"/>
      <c r="B67" s="32" t="s">
        <v>57</v>
      </c>
      <c r="C67" s="33"/>
      <c r="D67" s="2">
        <v>115</v>
      </c>
      <c r="E67" s="2">
        <v>152</v>
      </c>
      <c r="F67" s="2">
        <v>143</v>
      </c>
      <c r="G67" s="2">
        <f t="shared" si="3"/>
        <v>295</v>
      </c>
    </row>
    <row r="68" spans="1:7" ht="15" customHeight="1">
      <c r="A68" s="31"/>
      <c r="B68" s="32" t="s">
        <v>58</v>
      </c>
      <c r="C68" s="33"/>
      <c r="D68" s="2">
        <v>147</v>
      </c>
      <c r="E68" s="2">
        <v>245</v>
      </c>
      <c r="F68" s="2">
        <v>215</v>
      </c>
      <c r="G68" s="2">
        <f t="shared" si="3"/>
        <v>460</v>
      </c>
    </row>
    <row r="69" spans="1:7" ht="15" customHeight="1">
      <c r="A69" s="31"/>
      <c r="B69" s="32" t="s">
        <v>59</v>
      </c>
      <c r="C69" s="33"/>
      <c r="D69" s="2">
        <v>171</v>
      </c>
      <c r="E69" s="2">
        <v>285</v>
      </c>
      <c r="F69" s="2">
        <v>286</v>
      </c>
      <c r="G69" s="2">
        <f t="shared" si="3"/>
        <v>571</v>
      </c>
    </row>
    <row r="70" spans="1:7" ht="15" customHeight="1">
      <c r="A70" s="31"/>
      <c r="B70" s="32" t="s">
        <v>60</v>
      </c>
      <c r="C70" s="33"/>
      <c r="D70" s="2">
        <v>199</v>
      </c>
      <c r="E70" s="2">
        <v>342</v>
      </c>
      <c r="F70" s="2">
        <v>326</v>
      </c>
      <c r="G70" s="2">
        <f t="shared" si="3"/>
        <v>668</v>
      </c>
    </row>
    <row r="71" spans="1:7" ht="15" customHeight="1">
      <c r="A71" s="31"/>
      <c r="B71" s="32" t="s">
        <v>61</v>
      </c>
      <c r="C71" s="33"/>
      <c r="D71" s="2">
        <v>160</v>
      </c>
      <c r="E71" s="2">
        <v>254</v>
      </c>
      <c r="F71" s="2">
        <v>272</v>
      </c>
      <c r="G71" s="2">
        <f t="shared" si="3"/>
        <v>526</v>
      </c>
    </row>
    <row r="72" spans="1:7" ht="15" customHeight="1">
      <c r="A72" s="31"/>
      <c r="B72" s="32" t="s">
        <v>62</v>
      </c>
      <c r="C72" s="33"/>
      <c r="D72" s="2">
        <v>92</v>
      </c>
      <c r="E72" s="2">
        <v>151</v>
      </c>
      <c r="F72" s="2">
        <v>138</v>
      </c>
      <c r="G72" s="2">
        <f t="shared" si="3"/>
        <v>289</v>
      </c>
    </row>
    <row r="73" spans="1:7" ht="15" customHeight="1">
      <c r="A73" s="31"/>
      <c r="B73" s="32" t="s">
        <v>63</v>
      </c>
      <c r="C73" s="33"/>
      <c r="D73" s="2">
        <v>57</v>
      </c>
      <c r="E73" s="2">
        <v>97</v>
      </c>
      <c r="F73" s="2">
        <v>84</v>
      </c>
      <c r="G73" s="2">
        <f t="shared" si="3"/>
        <v>181</v>
      </c>
    </row>
    <row r="74" spans="1:7" ht="15" customHeight="1">
      <c r="A74" s="31"/>
      <c r="B74" s="32" t="s">
        <v>64</v>
      </c>
      <c r="C74" s="33"/>
      <c r="D74" s="2">
        <v>118</v>
      </c>
      <c r="E74" s="2">
        <v>195</v>
      </c>
      <c r="F74" s="2">
        <v>180</v>
      </c>
      <c r="G74" s="2">
        <f t="shared" si="3"/>
        <v>375</v>
      </c>
    </row>
    <row r="75" spans="1:7" ht="15" customHeight="1">
      <c r="A75" s="31"/>
      <c r="B75" s="32" t="s">
        <v>65</v>
      </c>
      <c r="C75" s="33"/>
      <c r="D75" s="2">
        <v>262</v>
      </c>
      <c r="E75" s="2">
        <v>449</v>
      </c>
      <c r="F75" s="2">
        <v>446</v>
      </c>
      <c r="G75" s="2">
        <f t="shared" si="3"/>
        <v>895</v>
      </c>
    </row>
    <row r="76" spans="1:7" ht="15" customHeight="1">
      <c r="A76" s="31"/>
      <c r="B76" s="32" t="s">
        <v>66</v>
      </c>
      <c r="C76" s="33"/>
      <c r="D76" s="2">
        <v>663</v>
      </c>
      <c r="E76" s="2">
        <v>1012</v>
      </c>
      <c r="F76" s="2">
        <v>1058</v>
      </c>
      <c r="G76" s="2">
        <f t="shared" si="3"/>
        <v>2070</v>
      </c>
    </row>
    <row r="77" spans="1:7" ht="15" customHeight="1">
      <c r="A77" s="31"/>
      <c r="B77" s="32" t="s">
        <v>67</v>
      </c>
      <c r="C77" s="33"/>
      <c r="D77" s="2">
        <v>201</v>
      </c>
      <c r="E77" s="2">
        <v>352</v>
      </c>
      <c r="F77" s="2">
        <v>334</v>
      </c>
      <c r="G77" s="2">
        <f t="shared" si="3"/>
        <v>686</v>
      </c>
    </row>
    <row r="78" spans="1:7" ht="15" customHeight="1">
      <c r="A78" s="31"/>
      <c r="B78" s="32" t="s">
        <v>68</v>
      </c>
      <c r="C78" s="33"/>
      <c r="D78" s="2">
        <v>134</v>
      </c>
      <c r="E78" s="2">
        <v>210</v>
      </c>
      <c r="F78" s="2">
        <v>190</v>
      </c>
      <c r="G78" s="2">
        <f t="shared" si="3"/>
        <v>400</v>
      </c>
    </row>
    <row r="79" spans="1:7" ht="15" customHeight="1">
      <c r="A79" s="31"/>
      <c r="B79" s="32" t="s">
        <v>69</v>
      </c>
      <c r="C79" s="33"/>
      <c r="D79" s="2">
        <v>261</v>
      </c>
      <c r="E79" s="2">
        <v>444</v>
      </c>
      <c r="F79" s="2">
        <v>438</v>
      </c>
      <c r="G79" s="2">
        <f t="shared" si="3"/>
        <v>882</v>
      </c>
    </row>
    <row r="80" spans="1:7" ht="15" customHeight="1">
      <c r="A80" s="31"/>
      <c r="B80" s="32" t="s">
        <v>70</v>
      </c>
      <c r="C80" s="33"/>
      <c r="D80" s="2">
        <v>96</v>
      </c>
      <c r="E80" s="2">
        <v>172</v>
      </c>
      <c r="F80" s="2">
        <v>154</v>
      </c>
      <c r="G80" s="2">
        <f t="shared" si="3"/>
        <v>326</v>
      </c>
    </row>
    <row r="81" spans="1:7" ht="15" customHeight="1">
      <c r="A81" s="31"/>
      <c r="B81" s="32" t="s">
        <v>71</v>
      </c>
      <c r="C81" s="33"/>
      <c r="D81" s="2">
        <v>78</v>
      </c>
      <c r="E81" s="2">
        <v>126</v>
      </c>
      <c r="F81" s="2">
        <v>119</v>
      </c>
      <c r="G81" s="2">
        <f t="shared" si="3"/>
        <v>245</v>
      </c>
    </row>
    <row r="82" spans="1:7" ht="15" customHeight="1">
      <c r="A82" s="31"/>
      <c r="B82" s="32" t="s">
        <v>72</v>
      </c>
      <c r="C82" s="33"/>
      <c r="D82" s="2">
        <v>122</v>
      </c>
      <c r="E82" s="2">
        <v>223</v>
      </c>
      <c r="F82" s="2">
        <v>244</v>
      </c>
      <c r="G82" s="2">
        <f t="shared" si="3"/>
        <v>467</v>
      </c>
    </row>
    <row r="83" spans="1:7" ht="15" customHeight="1">
      <c r="A83" s="31"/>
      <c r="B83" s="32" t="s">
        <v>73</v>
      </c>
      <c r="C83" s="33"/>
      <c r="D83" s="2">
        <v>72</v>
      </c>
      <c r="E83" s="2">
        <v>129</v>
      </c>
      <c r="F83" s="2">
        <v>132</v>
      </c>
      <c r="G83" s="2">
        <f t="shared" si="3"/>
        <v>261</v>
      </c>
    </row>
    <row r="84" spans="1:7" ht="15" customHeight="1">
      <c r="A84" s="31"/>
      <c r="B84" s="32" t="s">
        <v>74</v>
      </c>
      <c r="C84" s="33"/>
      <c r="D84" s="2">
        <v>109</v>
      </c>
      <c r="E84" s="2">
        <v>206</v>
      </c>
      <c r="F84" s="2">
        <v>222</v>
      </c>
      <c r="G84" s="2">
        <f t="shared" si="3"/>
        <v>428</v>
      </c>
    </row>
    <row r="85" spans="1:7" ht="15" customHeight="1">
      <c r="A85" s="31"/>
      <c r="B85" s="32" t="s">
        <v>75</v>
      </c>
      <c r="C85" s="33"/>
      <c r="D85" s="2">
        <v>30</v>
      </c>
      <c r="E85" s="2">
        <v>48</v>
      </c>
      <c r="F85" s="2">
        <v>57</v>
      </c>
      <c r="G85" s="2">
        <f t="shared" si="3"/>
        <v>105</v>
      </c>
    </row>
    <row r="86" spans="1:7" ht="15" customHeight="1">
      <c r="A86" s="31"/>
      <c r="B86" s="32" t="s">
        <v>76</v>
      </c>
      <c r="C86" s="33"/>
      <c r="D86" s="2">
        <v>63</v>
      </c>
      <c r="E86" s="2">
        <v>29</v>
      </c>
      <c r="F86" s="2">
        <v>34</v>
      </c>
      <c r="G86" s="2">
        <f t="shared" si="3"/>
        <v>63</v>
      </c>
    </row>
    <row r="87" spans="1:7" ht="15" customHeight="1">
      <c r="A87" s="31"/>
      <c r="B87" s="32" t="s">
        <v>77</v>
      </c>
      <c r="C87" s="33"/>
      <c r="D87" s="2">
        <v>105</v>
      </c>
      <c r="E87" s="2">
        <v>29</v>
      </c>
      <c r="F87" s="2">
        <v>76</v>
      </c>
      <c r="G87" s="2">
        <f t="shared" si="3"/>
        <v>105</v>
      </c>
    </row>
    <row r="88" spans="1:7" ht="15" customHeight="1">
      <c r="A88" s="31"/>
      <c r="B88" s="32" t="s">
        <v>78</v>
      </c>
      <c r="C88" s="33"/>
      <c r="D88" s="2">
        <v>53</v>
      </c>
      <c r="E88" s="2">
        <v>32</v>
      </c>
      <c r="F88" s="2">
        <v>21</v>
      </c>
      <c r="G88" s="2">
        <f t="shared" si="3"/>
        <v>53</v>
      </c>
    </row>
    <row r="89" spans="1:7" ht="15" customHeight="1" thickBot="1">
      <c r="A89" s="35"/>
      <c r="B89" s="43" t="s">
        <v>91</v>
      </c>
      <c r="C89" s="43"/>
      <c r="D89" s="7">
        <f>SUM(D62:D88)</f>
        <v>3910</v>
      </c>
      <c r="E89" s="7">
        <f>SUM(E62:E88)</f>
        <v>6142</v>
      </c>
      <c r="F89" s="7">
        <f>SUM(F62:F88)</f>
        <v>6083</v>
      </c>
      <c r="G89" s="7">
        <f>SUM(G62:G88)</f>
        <v>12225</v>
      </c>
    </row>
    <row r="90" spans="1:11" ht="15" customHeight="1" thickBot="1" thickTop="1">
      <c r="A90" s="13"/>
      <c r="B90" s="60" t="s">
        <v>109</v>
      </c>
      <c r="C90" s="61"/>
      <c r="D90" s="9">
        <f>SUM(D6:D24,D26:D42,D44:D60,D62:D88)</f>
        <v>13554</v>
      </c>
      <c r="E90" s="9">
        <f>SUM(E6:E24,E26:E42,E44:E60,E62:E88)</f>
        <v>20384</v>
      </c>
      <c r="F90" s="9">
        <f>SUM(F6:F24,F26:F42,F44:F60,F62:F88)</f>
        <v>20157</v>
      </c>
      <c r="G90" s="9">
        <f>SUM(G6:G24,G26:G42,G44:G60,G62:G88)</f>
        <v>40541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>
        <v>71</v>
      </c>
      <c r="E97" s="17">
        <v>28</v>
      </c>
      <c r="F97" s="17">
        <v>57</v>
      </c>
      <c r="G97" s="17">
        <f>SUM(E97:F97)</f>
        <v>85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2" sqref="A2:G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98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/>
      <c r="E6" s="2"/>
      <c r="F6" s="2"/>
      <c r="G6" s="2"/>
      <c r="H6" s="10"/>
    </row>
    <row r="7" spans="1:7" ht="15" customHeight="1">
      <c r="A7" s="31"/>
      <c r="B7" s="32" t="s">
        <v>1</v>
      </c>
      <c r="C7" s="33"/>
      <c r="D7" s="2"/>
      <c r="E7" s="2"/>
      <c r="F7" s="2"/>
      <c r="G7" s="2"/>
    </row>
    <row r="8" spans="1:11" ht="15" customHeight="1">
      <c r="A8" s="31"/>
      <c r="B8" s="32" t="s">
        <v>2</v>
      </c>
      <c r="C8" s="33"/>
      <c r="D8" s="2"/>
      <c r="E8" s="2"/>
      <c r="F8" s="2"/>
      <c r="G8" s="2"/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/>
      <c r="E9" s="2"/>
      <c r="F9" s="2"/>
      <c r="G9" s="2"/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/>
      <c r="E10" s="2"/>
      <c r="F10" s="2"/>
      <c r="G10" s="2"/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/>
      <c r="E11" s="2"/>
      <c r="F11" s="2"/>
      <c r="G11" s="2"/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/>
      <c r="E12" s="2"/>
      <c r="F12" s="2"/>
      <c r="G12" s="2"/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/>
      <c r="E13" s="2"/>
      <c r="F13" s="2"/>
      <c r="G13" s="2"/>
    </row>
    <row r="14" spans="1:7" ht="15" customHeight="1">
      <c r="A14" s="31"/>
      <c r="B14" s="32" t="s">
        <v>8</v>
      </c>
      <c r="C14" s="33"/>
      <c r="D14" s="2"/>
      <c r="E14" s="2"/>
      <c r="F14" s="2"/>
      <c r="G14" s="2"/>
    </row>
    <row r="15" spans="1:7" ht="15" customHeight="1">
      <c r="A15" s="31"/>
      <c r="B15" s="32" t="s">
        <v>9</v>
      </c>
      <c r="C15" s="33"/>
      <c r="D15" s="2"/>
      <c r="E15" s="2"/>
      <c r="F15" s="2"/>
      <c r="G15" s="2"/>
    </row>
    <row r="16" spans="1:7" ht="15" customHeight="1">
      <c r="A16" s="31"/>
      <c r="B16" s="32" t="s">
        <v>10</v>
      </c>
      <c r="C16" s="33"/>
      <c r="D16" s="2"/>
      <c r="E16" s="2"/>
      <c r="F16" s="2"/>
      <c r="G16" s="2"/>
    </row>
    <row r="17" spans="1:7" ht="15" customHeight="1">
      <c r="A17" s="31"/>
      <c r="B17" s="32" t="s">
        <v>11</v>
      </c>
      <c r="C17" s="33"/>
      <c r="D17" s="2"/>
      <c r="E17" s="2"/>
      <c r="F17" s="2"/>
      <c r="G17" s="2"/>
    </row>
    <row r="18" spans="1:7" ht="15" customHeight="1">
      <c r="A18" s="31"/>
      <c r="B18" s="32" t="s">
        <v>12</v>
      </c>
      <c r="C18" s="33"/>
      <c r="D18" s="2"/>
      <c r="E18" s="2"/>
      <c r="F18" s="2"/>
      <c r="G18" s="2"/>
    </row>
    <row r="19" spans="1:7" ht="15" customHeight="1">
      <c r="A19" s="31"/>
      <c r="B19" s="32" t="s">
        <v>13</v>
      </c>
      <c r="C19" s="33"/>
      <c r="D19" s="2"/>
      <c r="E19" s="2"/>
      <c r="F19" s="2"/>
      <c r="G19" s="2"/>
    </row>
    <row r="20" spans="1:7" ht="15" customHeight="1">
      <c r="A20" s="31"/>
      <c r="B20" s="32" t="s">
        <v>14</v>
      </c>
      <c r="C20" s="33"/>
      <c r="D20" s="2"/>
      <c r="E20" s="2"/>
      <c r="F20" s="2"/>
      <c r="G20" s="2"/>
    </row>
    <row r="21" spans="1:7" ht="15" customHeight="1">
      <c r="A21" s="31"/>
      <c r="B21" s="32" t="s">
        <v>15</v>
      </c>
      <c r="C21" s="33"/>
      <c r="D21" s="2"/>
      <c r="E21" s="2"/>
      <c r="F21" s="2"/>
      <c r="G21" s="2"/>
    </row>
    <row r="22" spans="1:7" ht="15" customHeight="1">
      <c r="A22" s="31"/>
      <c r="B22" s="32" t="s">
        <v>16</v>
      </c>
      <c r="C22" s="33"/>
      <c r="D22" s="2"/>
      <c r="E22" s="2"/>
      <c r="F22" s="2"/>
      <c r="G22" s="2"/>
    </row>
    <row r="23" spans="1:7" ht="15" customHeight="1">
      <c r="A23" s="31"/>
      <c r="B23" s="32" t="s">
        <v>17</v>
      </c>
      <c r="C23" s="33"/>
      <c r="D23" s="2"/>
      <c r="E23" s="2"/>
      <c r="F23" s="2"/>
      <c r="G23" s="2"/>
    </row>
    <row r="24" spans="1:12" ht="15" customHeight="1">
      <c r="A24" s="31"/>
      <c r="B24" s="32" t="s">
        <v>92</v>
      </c>
      <c r="C24" s="33"/>
      <c r="D24" s="2"/>
      <c r="E24" s="2"/>
      <c r="F24" s="2"/>
      <c r="G24" s="2"/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0</v>
      </c>
      <c r="E25" s="8">
        <f>SUM(E6:E24)</f>
        <v>0</v>
      </c>
      <c r="F25" s="8">
        <f>SUM(F6:F24)</f>
        <v>0</v>
      </c>
      <c r="G25" s="8">
        <f>SUM(G6:G24)</f>
        <v>0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/>
      <c r="E26" s="18"/>
      <c r="F26" s="18"/>
      <c r="G26" s="18"/>
    </row>
    <row r="27" spans="1:7" ht="15" customHeight="1">
      <c r="A27" s="31"/>
      <c r="B27" s="32" t="s">
        <v>19</v>
      </c>
      <c r="C27" s="33"/>
      <c r="D27" s="2"/>
      <c r="E27" s="2"/>
      <c r="F27" s="2"/>
      <c r="G27" s="2"/>
    </row>
    <row r="28" spans="1:7" ht="15" customHeight="1">
      <c r="A28" s="31"/>
      <c r="B28" s="32" t="s">
        <v>20</v>
      </c>
      <c r="C28" s="33"/>
      <c r="D28" s="2"/>
      <c r="E28" s="2"/>
      <c r="F28" s="2"/>
      <c r="G28" s="2"/>
    </row>
    <row r="29" spans="1:7" ht="15" customHeight="1">
      <c r="A29" s="31"/>
      <c r="B29" s="32" t="s">
        <v>21</v>
      </c>
      <c r="C29" s="33"/>
      <c r="D29" s="2"/>
      <c r="E29" s="2"/>
      <c r="F29" s="2"/>
      <c r="G29" s="2"/>
    </row>
    <row r="30" spans="1:7" ht="15" customHeight="1">
      <c r="A30" s="31"/>
      <c r="B30" s="32" t="s">
        <v>22</v>
      </c>
      <c r="C30" s="33"/>
      <c r="D30" s="2"/>
      <c r="E30" s="2"/>
      <c r="F30" s="2"/>
      <c r="G30" s="2"/>
    </row>
    <row r="31" spans="1:7" ht="15" customHeight="1">
      <c r="A31" s="31"/>
      <c r="B31" s="32" t="s">
        <v>23</v>
      </c>
      <c r="C31" s="33"/>
      <c r="D31" s="2"/>
      <c r="E31" s="2"/>
      <c r="F31" s="2"/>
      <c r="G31" s="2"/>
    </row>
    <row r="32" spans="1:7" ht="15" customHeight="1">
      <c r="A32" s="31"/>
      <c r="B32" s="32" t="s">
        <v>24</v>
      </c>
      <c r="C32" s="33"/>
      <c r="D32" s="2"/>
      <c r="E32" s="2"/>
      <c r="F32" s="2"/>
      <c r="G32" s="2"/>
    </row>
    <row r="33" spans="1:7" ht="15" customHeight="1">
      <c r="A33" s="31"/>
      <c r="B33" s="32" t="s">
        <v>25</v>
      </c>
      <c r="C33" s="33"/>
      <c r="D33" s="2"/>
      <c r="E33" s="2"/>
      <c r="F33" s="2"/>
      <c r="G33" s="2"/>
    </row>
    <row r="34" spans="1:7" ht="15" customHeight="1">
      <c r="A34" s="31"/>
      <c r="B34" s="32" t="s">
        <v>26</v>
      </c>
      <c r="C34" s="33"/>
      <c r="D34" s="2"/>
      <c r="E34" s="2"/>
      <c r="F34" s="2"/>
      <c r="G34" s="2"/>
    </row>
    <row r="35" spans="1:7" ht="15" customHeight="1">
      <c r="A35" s="31"/>
      <c r="B35" s="32" t="s">
        <v>27</v>
      </c>
      <c r="C35" s="33"/>
      <c r="D35" s="2"/>
      <c r="E35" s="2"/>
      <c r="F35" s="2"/>
      <c r="G35" s="2"/>
    </row>
    <row r="36" spans="1:7" ht="15" customHeight="1">
      <c r="A36" s="31"/>
      <c r="B36" s="32" t="s">
        <v>28</v>
      </c>
      <c r="C36" s="33"/>
      <c r="D36" s="2"/>
      <c r="E36" s="2"/>
      <c r="F36" s="2"/>
      <c r="G36" s="2"/>
    </row>
    <row r="37" spans="1:7" ht="15" customHeight="1">
      <c r="A37" s="31"/>
      <c r="B37" s="32" t="s">
        <v>29</v>
      </c>
      <c r="C37" s="33"/>
      <c r="D37" s="2"/>
      <c r="E37" s="2"/>
      <c r="F37" s="2"/>
      <c r="G37" s="2"/>
    </row>
    <row r="38" spans="1:7" ht="15" customHeight="1">
      <c r="A38" s="31"/>
      <c r="B38" s="32" t="s">
        <v>30</v>
      </c>
      <c r="C38" s="33"/>
      <c r="D38" s="2"/>
      <c r="E38" s="2"/>
      <c r="F38" s="2"/>
      <c r="G38" s="2"/>
    </row>
    <row r="39" spans="1:7" ht="15" customHeight="1">
      <c r="A39" s="31"/>
      <c r="B39" s="32" t="s">
        <v>31</v>
      </c>
      <c r="C39" s="33"/>
      <c r="D39" s="2"/>
      <c r="E39" s="2"/>
      <c r="F39" s="2"/>
      <c r="G39" s="2"/>
    </row>
    <row r="40" spans="1:7" ht="15" customHeight="1">
      <c r="A40" s="31"/>
      <c r="B40" s="32" t="s">
        <v>32</v>
      </c>
      <c r="C40" s="33"/>
      <c r="D40" s="2"/>
      <c r="E40" s="2"/>
      <c r="F40" s="2"/>
      <c r="G40" s="2"/>
    </row>
    <row r="41" spans="1:7" ht="15" customHeight="1">
      <c r="A41" s="31"/>
      <c r="B41" s="32" t="s">
        <v>33</v>
      </c>
      <c r="C41" s="33"/>
      <c r="D41" s="2"/>
      <c r="E41" s="2"/>
      <c r="F41" s="2"/>
      <c r="G41" s="2"/>
    </row>
    <row r="42" spans="1:7" ht="15" customHeight="1">
      <c r="A42" s="31"/>
      <c r="B42" s="32" t="s">
        <v>34</v>
      </c>
      <c r="C42" s="33"/>
      <c r="D42" s="2"/>
      <c r="E42" s="2"/>
      <c r="F42" s="2"/>
      <c r="G42" s="2"/>
    </row>
    <row r="43" spans="1:7" ht="15" customHeight="1" thickBot="1">
      <c r="A43" s="35"/>
      <c r="B43" s="38" t="s">
        <v>89</v>
      </c>
      <c r="C43" s="38"/>
      <c r="D43" s="7">
        <f>SUM(D26:D42)</f>
        <v>0</v>
      </c>
      <c r="E43" s="7">
        <f>SUM(E26:E42)</f>
        <v>0</v>
      </c>
      <c r="F43" s="7">
        <f>SUM(F26:F42)</f>
        <v>0</v>
      </c>
      <c r="G43" s="7">
        <f>SUM(G26:G42)</f>
        <v>0</v>
      </c>
    </row>
    <row r="44" spans="1:8" ht="15" customHeight="1" thickTop="1">
      <c r="A44" s="34" t="s">
        <v>95</v>
      </c>
      <c r="B44" s="39" t="s">
        <v>35</v>
      </c>
      <c r="C44" s="39"/>
      <c r="D44" s="18"/>
      <c r="E44" s="18"/>
      <c r="F44" s="18"/>
      <c r="G44" s="18"/>
      <c r="H44" s="10"/>
    </row>
    <row r="45" spans="1:8" ht="15" customHeight="1">
      <c r="A45" s="31"/>
      <c r="B45" s="40" t="s">
        <v>36</v>
      </c>
      <c r="C45" s="40"/>
      <c r="D45" s="2"/>
      <c r="E45" s="2"/>
      <c r="F45" s="2"/>
      <c r="G45" s="2"/>
      <c r="H45" s="10"/>
    </row>
    <row r="46" spans="1:8" ht="15" customHeight="1">
      <c r="A46" s="31"/>
      <c r="B46" s="40" t="s">
        <v>37</v>
      </c>
      <c r="C46" s="40"/>
      <c r="D46" s="2"/>
      <c r="E46" s="2"/>
      <c r="F46" s="2"/>
      <c r="G46" s="2"/>
      <c r="H46" s="10"/>
    </row>
    <row r="47" spans="1:8" ht="15" customHeight="1">
      <c r="A47" s="31"/>
      <c r="B47" s="40" t="s">
        <v>38</v>
      </c>
      <c r="C47" s="40"/>
      <c r="D47" s="2"/>
      <c r="E47" s="2"/>
      <c r="F47" s="2"/>
      <c r="G47" s="2"/>
      <c r="H47" s="10"/>
    </row>
    <row r="48" spans="1:8" ht="15" customHeight="1">
      <c r="A48" s="31"/>
      <c r="B48" s="40" t="s">
        <v>39</v>
      </c>
      <c r="C48" s="40"/>
      <c r="D48" s="2"/>
      <c r="E48" s="2"/>
      <c r="F48" s="2"/>
      <c r="G48" s="2"/>
      <c r="H48" s="10"/>
    </row>
    <row r="49" spans="1:8" ht="15" customHeight="1">
      <c r="A49" s="31"/>
      <c r="B49" s="40" t="s">
        <v>40</v>
      </c>
      <c r="C49" s="40"/>
      <c r="D49" s="2"/>
      <c r="E49" s="2"/>
      <c r="F49" s="2"/>
      <c r="G49" s="2"/>
      <c r="H49" s="10"/>
    </row>
    <row r="50" spans="1:8" ht="15" customHeight="1">
      <c r="A50" s="31"/>
      <c r="B50" s="40" t="s">
        <v>41</v>
      </c>
      <c r="C50" s="40"/>
      <c r="D50" s="2"/>
      <c r="E50" s="2"/>
      <c r="F50" s="2"/>
      <c r="G50" s="2"/>
      <c r="H50" s="10"/>
    </row>
    <row r="51" spans="1:8" ht="15" customHeight="1">
      <c r="A51" s="31"/>
      <c r="B51" s="40" t="s">
        <v>42</v>
      </c>
      <c r="C51" s="40"/>
      <c r="D51" s="2"/>
      <c r="E51" s="2"/>
      <c r="F51" s="2"/>
      <c r="G51" s="2"/>
      <c r="H51" s="10"/>
    </row>
    <row r="52" spans="1:8" ht="15" customHeight="1">
      <c r="A52" s="31"/>
      <c r="B52" s="40" t="s">
        <v>43</v>
      </c>
      <c r="C52" s="40"/>
      <c r="D52" s="2"/>
      <c r="E52" s="2"/>
      <c r="F52" s="2"/>
      <c r="G52" s="2"/>
      <c r="H52" s="10"/>
    </row>
    <row r="53" spans="1:8" ht="15" customHeight="1">
      <c r="A53" s="31"/>
      <c r="B53" s="40" t="s">
        <v>44</v>
      </c>
      <c r="C53" s="40"/>
      <c r="D53" s="2"/>
      <c r="E53" s="2"/>
      <c r="F53" s="2"/>
      <c r="G53" s="2"/>
      <c r="H53" s="10"/>
    </row>
    <row r="54" spans="1:8" ht="15" customHeight="1">
      <c r="A54" s="31"/>
      <c r="B54" s="40" t="s">
        <v>45</v>
      </c>
      <c r="C54" s="40"/>
      <c r="D54" s="2"/>
      <c r="E54" s="2"/>
      <c r="F54" s="2"/>
      <c r="G54" s="2"/>
      <c r="H54" s="10"/>
    </row>
    <row r="55" spans="1:8" ht="15" customHeight="1">
      <c r="A55" s="31"/>
      <c r="B55" s="40" t="s">
        <v>46</v>
      </c>
      <c r="C55" s="40"/>
      <c r="D55" s="2"/>
      <c r="E55" s="2"/>
      <c r="F55" s="2"/>
      <c r="G55" s="2"/>
      <c r="H55" s="10"/>
    </row>
    <row r="56" spans="1:8" ht="15" customHeight="1">
      <c r="A56" s="31"/>
      <c r="B56" s="40" t="s">
        <v>47</v>
      </c>
      <c r="C56" s="40"/>
      <c r="D56" s="2"/>
      <c r="E56" s="2"/>
      <c r="F56" s="2"/>
      <c r="G56" s="2"/>
      <c r="H56" s="10"/>
    </row>
    <row r="57" spans="1:8" ht="15" customHeight="1">
      <c r="A57" s="31"/>
      <c r="B57" s="40" t="s">
        <v>48</v>
      </c>
      <c r="C57" s="40"/>
      <c r="D57" s="2"/>
      <c r="E57" s="2"/>
      <c r="F57" s="2"/>
      <c r="G57" s="2"/>
      <c r="H57" s="10"/>
    </row>
    <row r="58" spans="1:8" ht="15" customHeight="1">
      <c r="A58" s="31"/>
      <c r="B58" s="40" t="s">
        <v>49</v>
      </c>
      <c r="C58" s="40"/>
      <c r="D58" s="2"/>
      <c r="E58" s="2"/>
      <c r="F58" s="2"/>
      <c r="G58" s="2"/>
      <c r="H58" s="10"/>
    </row>
    <row r="59" spans="1:8" ht="15" customHeight="1">
      <c r="A59" s="31"/>
      <c r="B59" s="40" t="s">
        <v>50</v>
      </c>
      <c r="C59" s="40"/>
      <c r="D59" s="2"/>
      <c r="E59" s="2"/>
      <c r="F59" s="2"/>
      <c r="G59" s="2"/>
      <c r="H59" s="10"/>
    </row>
    <row r="60" spans="1:8" ht="15" customHeight="1">
      <c r="A60" s="31"/>
      <c r="B60" s="40" t="s">
        <v>51</v>
      </c>
      <c r="C60" s="40"/>
      <c r="D60" s="2"/>
      <c r="E60" s="2"/>
      <c r="F60" s="2"/>
      <c r="G60" s="2"/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0</v>
      </c>
      <c r="E61" s="7">
        <f>SUM(E44:E60)</f>
        <v>0</v>
      </c>
      <c r="F61" s="7">
        <f>SUM(F44:F60)</f>
        <v>0</v>
      </c>
      <c r="G61" s="7">
        <f>SUM(G44:G60)</f>
        <v>0</v>
      </c>
    </row>
    <row r="62" spans="1:7" ht="15" customHeight="1" thickTop="1">
      <c r="A62" s="31" t="s">
        <v>96</v>
      </c>
      <c r="B62" s="57" t="s">
        <v>52</v>
      </c>
      <c r="C62" s="58"/>
      <c r="D62" s="18"/>
      <c r="E62" s="18"/>
      <c r="F62" s="18"/>
      <c r="G62" s="18"/>
    </row>
    <row r="63" spans="1:7" ht="15" customHeight="1">
      <c r="A63" s="31"/>
      <c r="B63" s="32" t="s">
        <v>53</v>
      </c>
      <c r="C63" s="33"/>
      <c r="D63" s="2"/>
      <c r="E63" s="2"/>
      <c r="F63" s="2"/>
      <c r="G63" s="2"/>
    </row>
    <row r="64" spans="1:7" ht="15" customHeight="1">
      <c r="A64" s="31"/>
      <c r="B64" s="32" t="s">
        <v>54</v>
      </c>
      <c r="C64" s="33"/>
      <c r="D64" s="2"/>
      <c r="E64" s="2"/>
      <c r="F64" s="2"/>
      <c r="G64" s="2"/>
    </row>
    <row r="65" spans="1:7" ht="15" customHeight="1">
      <c r="A65" s="31"/>
      <c r="B65" s="32" t="s">
        <v>55</v>
      </c>
      <c r="C65" s="33"/>
      <c r="D65" s="2"/>
      <c r="E65" s="2"/>
      <c r="F65" s="2"/>
      <c r="G65" s="2"/>
    </row>
    <row r="66" spans="1:7" ht="15" customHeight="1">
      <c r="A66" s="31"/>
      <c r="B66" s="32" t="s">
        <v>56</v>
      </c>
      <c r="C66" s="33"/>
      <c r="D66" s="2"/>
      <c r="E66" s="2"/>
      <c r="F66" s="2"/>
      <c r="G66" s="2"/>
    </row>
    <row r="67" spans="1:7" ht="15" customHeight="1">
      <c r="A67" s="31"/>
      <c r="B67" s="32" t="s">
        <v>57</v>
      </c>
      <c r="C67" s="33"/>
      <c r="D67" s="2"/>
      <c r="E67" s="2"/>
      <c r="F67" s="2"/>
      <c r="G67" s="2"/>
    </row>
    <row r="68" spans="1:7" ht="15" customHeight="1">
      <c r="A68" s="31"/>
      <c r="B68" s="32" t="s">
        <v>58</v>
      </c>
      <c r="C68" s="33"/>
      <c r="D68" s="2"/>
      <c r="E68" s="2"/>
      <c r="F68" s="2"/>
      <c r="G68" s="2"/>
    </row>
    <row r="69" spans="1:7" ht="15" customHeight="1">
      <c r="A69" s="31"/>
      <c r="B69" s="32" t="s">
        <v>59</v>
      </c>
      <c r="C69" s="33"/>
      <c r="D69" s="2"/>
      <c r="E69" s="2"/>
      <c r="F69" s="2"/>
      <c r="G69" s="2"/>
    </row>
    <row r="70" spans="1:7" ht="15" customHeight="1">
      <c r="A70" s="31"/>
      <c r="B70" s="32" t="s">
        <v>60</v>
      </c>
      <c r="C70" s="33"/>
      <c r="D70" s="2"/>
      <c r="E70" s="2"/>
      <c r="F70" s="2"/>
      <c r="G70" s="2"/>
    </row>
    <row r="71" spans="1:7" ht="15" customHeight="1">
      <c r="A71" s="31"/>
      <c r="B71" s="32" t="s">
        <v>61</v>
      </c>
      <c r="C71" s="33"/>
      <c r="D71" s="2"/>
      <c r="E71" s="2"/>
      <c r="F71" s="2"/>
      <c r="G71" s="2"/>
    </row>
    <row r="72" spans="1:7" ht="15" customHeight="1">
      <c r="A72" s="31"/>
      <c r="B72" s="32" t="s">
        <v>62</v>
      </c>
      <c r="C72" s="33"/>
      <c r="D72" s="2"/>
      <c r="E72" s="2"/>
      <c r="F72" s="2"/>
      <c r="G72" s="2"/>
    </row>
    <row r="73" spans="1:7" ht="15" customHeight="1">
      <c r="A73" s="31"/>
      <c r="B73" s="32" t="s">
        <v>63</v>
      </c>
      <c r="C73" s="33"/>
      <c r="D73" s="2"/>
      <c r="E73" s="2"/>
      <c r="F73" s="2"/>
      <c r="G73" s="2"/>
    </row>
    <row r="74" spans="1:7" ht="15" customHeight="1">
      <c r="A74" s="31"/>
      <c r="B74" s="32" t="s">
        <v>64</v>
      </c>
      <c r="C74" s="33"/>
      <c r="D74" s="2"/>
      <c r="E74" s="2"/>
      <c r="F74" s="2"/>
      <c r="G74" s="2"/>
    </row>
    <row r="75" spans="1:7" ht="15" customHeight="1">
      <c r="A75" s="31"/>
      <c r="B75" s="32" t="s">
        <v>65</v>
      </c>
      <c r="C75" s="33"/>
      <c r="D75" s="2"/>
      <c r="E75" s="2"/>
      <c r="F75" s="2"/>
      <c r="G75" s="2"/>
    </row>
    <row r="76" spans="1:7" ht="15" customHeight="1">
      <c r="A76" s="31"/>
      <c r="B76" s="32" t="s">
        <v>66</v>
      </c>
      <c r="C76" s="33"/>
      <c r="D76" s="2"/>
      <c r="E76" s="2"/>
      <c r="F76" s="2"/>
      <c r="G76" s="2"/>
    </row>
    <row r="77" spans="1:7" ht="15" customHeight="1">
      <c r="A77" s="31"/>
      <c r="B77" s="32" t="s">
        <v>67</v>
      </c>
      <c r="C77" s="33"/>
      <c r="D77" s="2"/>
      <c r="E77" s="2"/>
      <c r="F77" s="2"/>
      <c r="G77" s="2"/>
    </row>
    <row r="78" spans="1:7" ht="15" customHeight="1">
      <c r="A78" s="31"/>
      <c r="B78" s="32" t="s">
        <v>68</v>
      </c>
      <c r="C78" s="33"/>
      <c r="D78" s="2"/>
      <c r="E78" s="2"/>
      <c r="F78" s="2"/>
      <c r="G78" s="2"/>
    </row>
    <row r="79" spans="1:7" ht="15" customHeight="1">
      <c r="A79" s="31"/>
      <c r="B79" s="32" t="s">
        <v>69</v>
      </c>
      <c r="C79" s="33"/>
      <c r="D79" s="2"/>
      <c r="E79" s="2"/>
      <c r="F79" s="2"/>
      <c r="G79" s="2"/>
    </row>
    <row r="80" spans="1:7" ht="15" customHeight="1">
      <c r="A80" s="31"/>
      <c r="B80" s="32" t="s">
        <v>70</v>
      </c>
      <c r="C80" s="33"/>
      <c r="D80" s="2"/>
      <c r="E80" s="2"/>
      <c r="F80" s="2"/>
      <c r="G80" s="2"/>
    </row>
    <row r="81" spans="1:7" ht="15" customHeight="1">
      <c r="A81" s="31"/>
      <c r="B81" s="32" t="s">
        <v>71</v>
      </c>
      <c r="C81" s="33"/>
      <c r="D81" s="2"/>
      <c r="E81" s="2"/>
      <c r="F81" s="2"/>
      <c r="G81" s="2"/>
    </row>
    <row r="82" spans="1:7" ht="15" customHeight="1">
      <c r="A82" s="31"/>
      <c r="B82" s="32" t="s">
        <v>72</v>
      </c>
      <c r="C82" s="33"/>
      <c r="D82" s="2"/>
      <c r="E82" s="2"/>
      <c r="F82" s="2"/>
      <c r="G82" s="2"/>
    </row>
    <row r="83" spans="1:7" ht="15" customHeight="1">
      <c r="A83" s="31"/>
      <c r="B83" s="32" t="s">
        <v>73</v>
      </c>
      <c r="C83" s="33"/>
      <c r="D83" s="2"/>
      <c r="E83" s="2"/>
      <c r="F83" s="2"/>
      <c r="G83" s="2"/>
    </row>
    <row r="84" spans="1:7" ht="15" customHeight="1">
      <c r="A84" s="31"/>
      <c r="B84" s="32" t="s">
        <v>74</v>
      </c>
      <c r="C84" s="33"/>
      <c r="D84" s="2"/>
      <c r="E84" s="2"/>
      <c r="F84" s="2"/>
      <c r="G84" s="2"/>
    </row>
    <row r="85" spans="1:7" ht="15" customHeight="1">
      <c r="A85" s="31"/>
      <c r="B85" s="32" t="s">
        <v>75</v>
      </c>
      <c r="C85" s="33"/>
      <c r="D85" s="2"/>
      <c r="E85" s="2"/>
      <c r="F85" s="2"/>
      <c r="G85" s="2"/>
    </row>
    <row r="86" spans="1:7" ht="15" customHeight="1">
      <c r="A86" s="31"/>
      <c r="B86" s="32" t="s">
        <v>76</v>
      </c>
      <c r="C86" s="33"/>
      <c r="D86" s="2"/>
      <c r="E86" s="2"/>
      <c r="F86" s="2"/>
      <c r="G86" s="2"/>
    </row>
    <row r="87" spans="1:7" ht="15" customHeight="1">
      <c r="A87" s="31"/>
      <c r="B87" s="32" t="s">
        <v>77</v>
      </c>
      <c r="C87" s="33"/>
      <c r="D87" s="2"/>
      <c r="E87" s="2"/>
      <c r="F87" s="2"/>
      <c r="G87" s="2"/>
    </row>
    <row r="88" spans="1:7" ht="15" customHeight="1">
      <c r="A88" s="31"/>
      <c r="B88" s="32" t="s">
        <v>78</v>
      </c>
      <c r="C88" s="33"/>
      <c r="D88" s="2"/>
      <c r="E88" s="2"/>
      <c r="F88" s="2"/>
      <c r="G88" s="2"/>
    </row>
    <row r="89" spans="1:7" ht="15" customHeight="1" thickBot="1">
      <c r="A89" s="35"/>
      <c r="B89" s="43" t="s">
        <v>91</v>
      </c>
      <c r="C89" s="43"/>
      <c r="D89" s="7">
        <f>SUM(D62:D88)</f>
        <v>0</v>
      </c>
      <c r="E89" s="7">
        <f>SUM(E62:E88)</f>
        <v>0</v>
      </c>
      <c r="F89" s="7">
        <f>SUM(F62:F88)</f>
        <v>0</v>
      </c>
      <c r="G89" s="7">
        <f>SUM(G62:G88)</f>
        <v>0</v>
      </c>
    </row>
    <row r="90" spans="1:11" ht="15" customHeight="1" thickBot="1" thickTop="1">
      <c r="A90" s="13"/>
      <c r="B90" s="44" t="s">
        <v>84</v>
      </c>
      <c r="C90" s="45"/>
      <c r="D90" s="9">
        <f>SUM(D6:D24,D26:D42,D44:D60,D62:D88)</f>
        <v>0</v>
      </c>
      <c r="E90" s="9">
        <f>SUM(E6:E24,E26:E42,E44:E60,E62:E88)</f>
        <v>0</v>
      </c>
      <c r="F90" s="9">
        <f>SUM(F6:F24,F26:F42,F44:F60,F62:F88)</f>
        <v>0</v>
      </c>
      <c r="G90" s="9">
        <f>SUM(G6:G24,G26:G42,G44:G60,G62:G88)</f>
        <v>0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/>
      <c r="E97" s="17"/>
      <c r="F97" s="17"/>
      <c r="G97" s="17"/>
    </row>
    <row r="98" ht="14.25" thickTop="1"/>
  </sheetData>
  <sheetProtection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2" sqref="A2:G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98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/>
      <c r="E6" s="2"/>
      <c r="F6" s="2"/>
      <c r="G6" s="2"/>
      <c r="H6" s="10"/>
    </row>
    <row r="7" spans="1:7" ht="15" customHeight="1">
      <c r="A7" s="31"/>
      <c r="B7" s="32" t="s">
        <v>1</v>
      </c>
      <c r="C7" s="33"/>
      <c r="D7" s="2"/>
      <c r="E7" s="2"/>
      <c r="F7" s="2"/>
      <c r="G7" s="2"/>
    </row>
    <row r="8" spans="1:11" ht="15" customHeight="1">
      <c r="A8" s="31"/>
      <c r="B8" s="32" t="s">
        <v>2</v>
      </c>
      <c r="C8" s="33"/>
      <c r="D8" s="2"/>
      <c r="E8" s="2"/>
      <c r="F8" s="2"/>
      <c r="G8" s="2"/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/>
      <c r="E9" s="2"/>
      <c r="F9" s="2"/>
      <c r="G9" s="2"/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/>
      <c r="E10" s="2"/>
      <c r="F10" s="2"/>
      <c r="G10" s="2"/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/>
      <c r="E11" s="2"/>
      <c r="F11" s="2"/>
      <c r="G11" s="2"/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/>
      <c r="E12" s="2"/>
      <c r="F12" s="2"/>
      <c r="G12" s="2"/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/>
      <c r="E13" s="2"/>
      <c r="F13" s="2"/>
      <c r="G13" s="2"/>
    </row>
    <row r="14" spans="1:7" ht="15" customHeight="1">
      <c r="A14" s="31"/>
      <c r="B14" s="32" t="s">
        <v>8</v>
      </c>
      <c r="C14" s="33"/>
      <c r="D14" s="2"/>
      <c r="E14" s="2"/>
      <c r="F14" s="2"/>
      <c r="G14" s="2"/>
    </row>
    <row r="15" spans="1:7" ht="15" customHeight="1">
      <c r="A15" s="31"/>
      <c r="B15" s="32" t="s">
        <v>9</v>
      </c>
      <c r="C15" s="33"/>
      <c r="D15" s="2"/>
      <c r="E15" s="2"/>
      <c r="F15" s="2"/>
      <c r="G15" s="2"/>
    </row>
    <row r="16" spans="1:7" ht="15" customHeight="1">
      <c r="A16" s="31"/>
      <c r="B16" s="32" t="s">
        <v>10</v>
      </c>
      <c r="C16" s="33"/>
      <c r="D16" s="2"/>
      <c r="E16" s="2"/>
      <c r="F16" s="2"/>
      <c r="G16" s="2"/>
    </row>
    <row r="17" spans="1:7" ht="15" customHeight="1">
      <c r="A17" s="31"/>
      <c r="B17" s="32" t="s">
        <v>11</v>
      </c>
      <c r="C17" s="33"/>
      <c r="D17" s="2"/>
      <c r="E17" s="2"/>
      <c r="F17" s="2"/>
      <c r="G17" s="2"/>
    </row>
    <row r="18" spans="1:7" ht="15" customHeight="1">
      <c r="A18" s="31"/>
      <c r="B18" s="32" t="s">
        <v>12</v>
      </c>
      <c r="C18" s="33"/>
      <c r="D18" s="2"/>
      <c r="E18" s="2"/>
      <c r="F18" s="2"/>
      <c r="G18" s="2"/>
    </row>
    <row r="19" spans="1:7" ht="15" customHeight="1">
      <c r="A19" s="31"/>
      <c r="B19" s="32" t="s">
        <v>13</v>
      </c>
      <c r="C19" s="33"/>
      <c r="D19" s="2"/>
      <c r="E19" s="2"/>
      <c r="F19" s="2"/>
      <c r="G19" s="2"/>
    </row>
    <row r="20" spans="1:7" ht="15" customHeight="1">
      <c r="A20" s="31"/>
      <c r="B20" s="32" t="s">
        <v>14</v>
      </c>
      <c r="C20" s="33"/>
      <c r="D20" s="2"/>
      <c r="E20" s="2"/>
      <c r="F20" s="2"/>
      <c r="G20" s="2"/>
    </row>
    <row r="21" spans="1:7" ht="15" customHeight="1">
      <c r="A21" s="31"/>
      <c r="B21" s="32" t="s">
        <v>15</v>
      </c>
      <c r="C21" s="33"/>
      <c r="D21" s="2"/>
      <c r="E21" s="2"/>
      <c r="F21" s="2"/>
      <c r="G21" s="2"/>
    </row>
    <row r="22" spans="1:7" ht="15" customHeight="1">
      <c r="A22" s="31"/>
      <c r="B22" s="32" t="s">
        <v>16</v>
      </c>
      <c r="C22" s="33"/>
      <c r="D22" s="2"/>
      <c r="E22" s="2"/>
      <c r="F22" s="2"/>
      <c r="G22" s="2"/>
    </row>
    <row r="23" spans="1:7" ht="15" customHeight="1">
      <c r="A23" s="31"/>
      <c r="B23" s="32" t="s">
        <v>17</v>
      </c>
      <c r="C23" s="33"/>
      <c r="D23" s="2"/>
      <c r="E23" s="2"/>
      <c r="F23" s="2"/>
      <c r="G23" s="2"/>
    </row>
    <row r="24" spans="1:12" ht="15" customHeight="1">
      <c r="A24" s="31"/>
      <c r="B24" s="32" t="s">
        <v>92</v>
      </c>
      <c r="C24" s="33"/>
      <c r="D24" s="2"/>
      <c r="E24" s="2"/>
      <c r="F24" s="2"/>
      <c r="G24" s="2"/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0</v>
      </c>
      <c r="E25" s="8">
        <f>SUM(E6:E24)</f>
        <v>0</v>
      </c>
      <c r="F25" s="8">
        <f>SUM(F6:F24)</f>
        <v>0</v>
      </c>
      <c r="G25" s="8">
        <f>SUM(G6:G24)</f>
        <v>0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/>
      <c r="E26" s="18"/>
      <c r="F26" s="18"/>
      <c r="G26" s="18"/>
    </row>
    <row r="27" spans="1:7" ht="15" customHeight="1">
      <c r="A27" s="31"/>
      <c r="B27" s="32" t="s">
        <v>19</v>
      </c>
      <c r="C27" s="33"/>
      <c r="D27" s="2"/>
      <c r="E27" s="2"/>
      <c r="F27" s="2"/>
      <c r="G27" s="2"/>
    </row>
    <row r="28" spans="1:7" ht="15" customHeight="1">
      <c r="A28" s="31"/>
      <c r="B28" s="32" t="s">
        <v>20</v>
      </c>
      <c r="C28" s="33"/>
      <c r="D28" s="2"/>
      <c r="E28" s="2"/>
      <c r="F28" s="2"/>
      <c r="G28" s="2"/>
    </row>
    <row r="29" spans="1:7" ht="15" customHeight="1">
      <c r="A29" s="31"/>
      <c r="B29" s="32" t="s">
        <v>21</v>
      </c>
      <c r="C29" s="33"/>
      <c r="D29" s="2"/>
      <c r="E29" s="2"/>
      <c r="F29" s="2"/>
      <c r="G29" s="2"/>
    </row>
    <row r="30" spans="1:7" ht="15" customHeight="1">
      <c r="A30" s="31"/>
      <c r="B30" s="32" t="s">
        <v>22</v>
      </c>
      <c r="C30" s="33"/>
      <c r="D30" s="2"/>
      <c r="E30" s="2"/>
      <c r="F30" s="2"/>
      <c r="G30" s="2"/>
    </row>
    <row r="31" spans="1:7" ht="15" customHeight="1">
      <c r="A31" s="31"/>
      <c r="B31" s="32" t="s">
        <v>23</v>
      </c>
      <c r="C31" s="33"/>
      <c r="D31" s="2"/>
      <c r="E31" s="2"/>
      <c r="F31" s="2"/>
      <c r="G31" s="2"/>
    </row>
    <row r="32" spans="1:7" ht="15" customHeight="1">
      <c r="A32" s="31"/>
      <c r="B32" s="32" t="s">
        <v>24</v>
      </c>
      <c r="C32" s="33"/>
      <c r="D32" s="2"/>
      <c r="E32" s="2"/>
      <c r="F32" s="2"/>
      <c r="G32" s="2"/>
    </row>
    <row r="33" spans="1:7" ht="15" customHeight="1">
      <c r="A33" s="31"/>
      <c r="B33" s="32" t="s">
        <v>25</v>
      </c>
      <c r="C33" s="33"/>
      <c r="D33" s="2"/>
      <c r="E33" s="2"/>
      <c r="F33" s="2"/>
      <c r="G33" s="2"/>
    </row>
    <row r="34" spans="1:7" ht="15" customHeight="1">
      <c r="A34" s="31"/>
      <c r="B34" s="32" t="s">
        <v>26</v>
      </c>
      <c r="C34" s="33"/>
      <c r="D34" s="2"/>
      <c r="E34" s="2"/>
      <c r="F34" s="2"/>
      <c r="G34" s="2"/>
    </row>
    <row r="35" spans="1:7" ht="15" customHeight="1">
      <c r="A35" s="31"/>
      <c r="B35" s="32" t="s">
        <v>27</v>
      </c>
      <c r="C35" s="33"/>
      <c r="D35" s="2"/>
      <c r="E35" s="2"/>
      <c r="F35" s="2"/>
      <c r="G35" s="2"/>
    </row>
    <row r="36" spans="1:7" ht="15" customHeight="1">
      <c r="A36" s="31"/>
      <c r="B36" s="32" t="s">
        <v>28</v>
      </c>
      <c r="C36" s="33"/>
      <c r="D36" s="2"/>
      <c r="E36" s="2"/>
      <c r="F36" s="2"/>
      <c r="G36" s="2"/>
    </row>
    <row r="37" spans="1:7" ht="15" customHeight="1">
      <c r="A37" s="31"/>
      <c r="B37" s="32" t="s">
        <v>29</v>
      </c>
      <c r="C37" s="33"/>
      <c r="D37" s="2"/>
      <c r="E37" s="2"/>
      <c r="F37" s="2"/>
      <c r="G37" s="2"/>
    </row>
    <row r="38" spans="1:7" ht="15" customHeight="1">
      <c r="A38" s="31"/>
      <c r="B38" s="32" t="s">
        <v>30</v>
      </c>
      <c r="C38" s="33"/>
      <c r="D38" s="2"/>
      <c r="E38" s="2"/>
      <c r="F38" s="2"/>
      <c r="G38" s="2"/>
    </row>
    <row r="39" spans="1:7" ht="15" customHeight="1">
      <c r="A39" s="31"/>
      <c r="B39" s="32" t="s">
        <v>31</v>
      </c>
      <c r="C39" s="33"/>
      <c r="D39" s="2"/>
      <c r="E39" s="2"/>
      <c r="F39" s="2"/>
      <c r="G39" s="2"/>
    </row>
    <row r="40" spans="1:7" ht="15" customHeight="1">
      <c r="A40" s="31"/>
      <c r="B40" s="32" t="s">
        <v>32</v>
      </c>
      <c r="C40" s="33"/>
      <c r="D40" s="2"/>
      <c r="E40" s="2"/>
      <c r="F40" s="2"/>
      <c r="G40" s="2"/>
    </row>
    <row r="41" spans="1:7" ht="15" customHeight="1">
      <c r="A41" s="31"/>
      <c r="B41" s="32" t="s">
        <v>33</v>
      </c>
      <c r="C41" s="33"/>
      <c r="D41" s="2"/>
      <c r="E41" s="2"/>
      <c r="F41" s="2"/>
      <c r="G41" s="2"/>
    </row>
    <row r="42" spans="1:7" ht="15" customHeight="1">
      <c r="A42" s="31"/>
      <c r="B42" s="32" t="s">
        <v>34</v>
      </c>
      <c r="C42" s="33"/>
      <c r="D42" s="2"/>
      <c r="E42" s="2"/>
      <c r="F42" s="2"/>
      <c r="G42" s="2"/>
    </row>
    <row r="43" spans="1:7" ht="15" customHeight="1" thickBot="1">
      <c r="A43" s="35"/>
      <c r="B43" s="38" t="s">
        <v>89</v>
      </c>
      <c r="C43" s="38"/>
      <c r="D43" s="7">
        <f>SUM(D26:D42)</f>
        <v>0</v>
      </c>
      <c r="E43" s="7">
        <f>SUM(E26:E42)</f>
        <v>0</v>
      </c>
      <c r="F43" s="7">
        <f>SUM(F26:F42)</f>
        <v>0</v>
      </c>
      <c r="G43" s="7">
        <f>SUM(G26:G42)</f>
        <v>0</v>
      </c>
    </row>
    <row r="44" spans="1:8" ht="15" customHeight="1" thickTop="1">
      <c r="A44" s="34" t="s">
        <v>95</v>
      </c>
      <c r="B44" s="39" t="s">
        <v>35</v>
      </c>
      <c r="C44" s="39"/>
      <c r="D44" s="18"/>
      <c r="E44" s="18"/>
      <c r="F44" s="18"/>
      <c r="G44" s="18"/>
      <c r="H44" s="10"/>
    </row>
    <row r="45" spans="1:8" ht="15" customHeight="1">
      <c r="A45" s="31"/>
      <c r="B45" s="40" t="s">
        <v>36</v>
      </c>
      <c r="C45" s="40"/>
      <c r="D45" s="2"/>
      <c r="E45" s="2"/>
      <c r="F45" s="2"/>
      <c r="G45" s="2"/>
      <c r="H45" s="10"/>
    </row>
    <row r="46" spans="1:8" ht="15" customHeight="1">
      <c r="A46" s="31"/>
      <c r="B46" s="40" t="s">
        <v>37</v>
      </c>
      <c r="C46" s="40"/>
      <c r="D46" s="2"/>
      <c r="E46" s="2"/>
      <c r="F46" s="2"/>
      <c r="G46" s="2"/>
      <c r="H46" s="10"/>
    </row>
    <row r="47" spans="1:8" ht="15" customHeight="1">
      <c r="A47" s="31"/>
      <c r="B47" s="40" t="s">
        <v>38</v>
      </c>
      <c r="C47" s="40"/>
      <c r="D47" s="2"/>
      <c r="E47" s="2"/>
      <c r="F47" s="2"/>
      <c r="G47" s="2"/>
      <c r="H47" s="10"/>
    </row>
    <row r="48" spans="1:8" ht="15" customHeight="1">
      <c r="A48" s="31"/>
      <c r="B48" s="40" t="s">
        <v>39</v>
      </c>
      <c r="C48" s="40"/>
      <c r="D48" s="2"/>
      <c r="E48" s="2"/>
      <c r="F48" s="2"/>
      <c r="G48" s="2"/>
      <c r="H48" s="10"/>
    </row>
    <row r="49" spans="1:8" ht="15" customHeight="1">
      <c r="A49" s="31"/>
      <c r="B49" s="40" t="s">
        <v>40</v>
      </c>
      <c r="C49" s="40"/>
      <c r="D49" s="2"/>
      <c r="E49" s="2"/>
      <c r="F49" s="2"/>
      <c r="G49" s="2"/>
      <c r="H49" s="10"/>
    </row>
    <row r="50" spans="1:8" ht="15" customHeight="1">
      <c r="A50" s="31"/>
      <c r="B50" s="40" t="s">
        <v>41</v>
      </c>
      <c r="C50" s="40"/>
      <c r="D50" s="2"/>
      <c r="E50" s="2"/>
      <c r="F50" s="2"/>
      <c r="G50" s="2"/>
      <c r="H50" s="10"/>
    </row>
    <row r="51" spans="1:8" ht="15" customHeight="1">
      <c r="A51" s="31"/>
      <c r="B51" s="40" t="s">
        <v>42</v>
      </c>
      <c r="C51" s="40"/>
      <c r="D51" s="2"/>
      <c r="E51" s="2"/>
      <c r="F51" s="2"/>
      <c r="G51" s="2"/>
      <c r="H51" s="10"/>
    </row>
    <row r="52" spans="1:8" ht="15" customHeight="1">
      <c r="A52" s="31"/>
      <c r="B52" s="40" t="s">
        <v>43</v>
      </c>
      <c r="C52" s="40"/>
      <c r="D52" s="2"/>
      <c r="E52" s="2"/>
      <c r="F52" s="2"/>
      <c r="G52" s="2"/>
      <c r="H52" s="10"/>
    </row>
    <row r="53" spans="1:8" ht="15" customHeight="1">
      <c r="A53" s="31"/>
      <c r="B53" s="40" t="s">
        <v>44</v>
      </c>
      <c r="C53" s="40"/>
      <c r="D53" s="2"/>
      <c r="E53" s="2"/>
      <c r="F53" s="2"/>
      <c r="G53" s="2"/>
      <c r="H53" s="10"/>
    </row>
    <row r="54" spans="1:8" ht="15" customHeight="1">
      <c r="A54" s="31"/>
      <c r="B54" s="40" t="s">
        <v>45</v>
      </c>
      <c r="C54" s="40"/>
      <c r="D54" s="2"/>
      <c r="E54" s="2"/>
      <c r="F54" s="2"/>
      <c r="G54" s="2"/>
      <c r="H54" s="10"/>
    </row>
    <row r="55" spans="1:8" ht="15" customHeight="1">
      <c r="A55" s="31"/>
      <c r="B55" s="40" t="s">
        <v>46</v>
      </c>
      <c r="C55" s="40"/>
      <c r="D55" s="2"/>
      <c r="E55" s="2"/>
      <c r="F55" s="2"/>
      <c r="G55" s="2"/>
      <c r="H55" s="10"/>
    </row>
    <row r="56" spans="1:8" ht="15" customHeight="1">
      <c r="A56" s="31"/>
      <c r="B56" s="40" t="s">
        <v>47</v>
      </c>
      <c r="C56" s="40"/>
      <c r="D56" s="2"/>
      <c r="E56" s="2"/>
      <c r="F56" s="2"/>
      <c r="G56" s="2"/>
      <c r="H56" s="10"/>
    </row>
    <row r="57" spans="1:8" ht="15" customHeight="1">
      <c r="A57" s="31"/>
      <c r="B57" s="40" t="s">
        <v>48</v>
      </c>
      <c r="C57" s="40"/>
      <c r="D57" s="2"/>
      <c r="E57" s="2"/>
      <c r="F57" s="2"/>
      <c r="G57" s="2"/>
      <c r="H57" s="10"/>
    </row>
    <row r="58" spans="1:8" ht="15" customHeight="1">
      <c r="A58" s="31"/>
      <c r="B58" s="40" t="s">
        <v>49</v>
      </c>
      <c r="C58" s="40"/>
      <c r="D58" s="2"/>
      <c r="E58" s="2"/>
      <c r="F58" s="2"/>
      <c r="G58" s="2"/>
      <c r="H58" s="10"/>
    </row>
    <row r="59" spans="1:8" ht="15" customHeight="1">
      <c r="A59" s="31"/>
      <c r="B59" s="40" t="s">
        <v>50</v>
      </c>
      <c r="C59" s="40"/>
      <c r="D59" s="2"/>
      <c r="E59" s="2"/>
      <c r="F59" s="2"/>
      <c r="G59" s="2"/>
      <c r="H59" s="10"/>
    </row>
    <row r="60" spans="1:8" ht="15" customHeight="1">
      <c r="A60" s="31"/>
      <c r="B60" s="40" t="s">
        <v>51</v>
      </c>
      <c r="C60" s="40"/>
      <c r="D60" s="2"/>
      <c r="E60" s="2"/>
      <c r="F60" s="2"/>
      <c r="G60" s="2"/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0</v>
      </c>
      <c r="E61" s="7">
        <f>SUM(E44:E60)</f>
        <v>0</v>
      </c>
      <c r="F61" s="7">
        <f>SUM(F44:F60)</f>
        <v>0</v>
      </c>
      <c r="G61" s="7">
        <f>SUM(G44:G60)</f>
        <v>0</v>
      </c>
    </row>
    <row r="62" spans="1:7" ht="15" customHeight="1" thickTop="1">
      <c r="A62" s="31" t="s">
        <v>96</v>
      </c>
      <c r="B62" s="57" t="s">
        <v>52</v>
      </c>
      <c r="C62" s="58"/>
      <c r="D62" s="18"/>
      <c r="E62" s="18"/>
      <c r="F62" s="18"/>
      <c r="G62" s="18"/>
    </row>
    <row r="63" spans="1:7" ht="15" customHeight="1">
      <c r="A63" s="31"/>
      <c r="B63" s="32" t="s">
        <v>53</v>
      </c>
      <c r="C63" s="33"/>
      <c r="D63" s="2"/>
      <c r="E63" s="2"/>
      <c r="F63" s="2"/>
      <c r="G63" s="2"/>
    </row>
    <row r="64" spans="1:7" ht="15" customHeight="1">
      <c r="A64" s="31"/>
      <c r="B64" s="32" t="s">
        <v>54</v>
      </c>
      <c r="C64" s="33"/>
      <c r="D64" s="2"/>
      <c r="E64" s="2"/>
      <c r="F64" s="2"/>
      <c r="G64" s="2"/>
    </row>
    <row r="65" spans="1:7" ht="15" customHeight="1">
      <c r="A65" s="31"/>
      <c r="B65" s="32" t="s">
        <v>55</v>
      </c>
      <c r="C65" s="33"/>
      <c r="D65" s="2"/>
      <c r="E65" s="2"/>
      <c r="F65" s="2"/>
      <c r="G65" s="2"/>
    </row>
    <row r="66" spans="1:7" ht="15" customHeight="1">
      <c r="A66" s="31"/>
      <c r="B66" s="32" t="s">
        <v>56</v>
      </c>
      <c r="C66" s="33"/>
      <c r="D66" s="2"/>
      <c r="E66" s="2"/>
      <c r="F66" s="2"/>
      <c r="G66" s="2"/>
    </row>
    <row r="67" spans="1:7" ht="15" customHeight="1">
      <c r="A67" s="31"/>
      <c r="B67" s="32" t="s">
        <v>57</v>
      </c>
      <c r="C67" s="33"/>
      <c r="D67" s="2"/>
      <c r="E67" s="2"/>
      <c r="F67" s="2"/>
      <c r="G67" s="2"/>
    </row>
    <row r="68" spans="1:7" ht="15" customHeight="1">
      <c r="A68" s="31"/>
      <c r="B68" s="32" t="s">
        <v>58</v>
      </c>
      <c r="C68" s="33"/>
      <c r="D68" s="2"/>
      <c r="E68" s="2"/>
      <c r="F68" s="2"/>
      <c r="G68" s="2"/>
    </row>
    <row r="69" spans="1:7" ht="15" customHeight="1">
      <c r="A69" s="31"/>
      <c r="B69" s="32" t="s">
        <v>59</v>
      </c>
      <c r="C69" s="33"/>
      <c r="D69" s="2"/>
      <c r="E69" s="2"/>
      <c r="F69" s="2"/>
      <c r="G69" s="2"/>
    </row>
    <row r="70" spans="1:7" ht="15" customHeight="1">
      <c r="A70" s="31"/>
      <c r="B70" s="32" t="s">
        <v>60</v>
      </c>
      <c r="C70" s="33"/>
      <c r="D70" s="2"/>
      <c r="E70" s="2"/>
      <c r="F70" s="2"/>
      <c r="G70" s="2"/>
    </row>
    <row r="71" spans="1:7" ht="15" customHeight="1">
      <c r="A71" s="31"/>
      <c r="B71" s="32" t="s">
        <v>61</v>
      </c>
      <c r="C71" s="33"/>
      <c r="D71" s="2"/>
      <c r="E71" s="2"/>
      <c r="F71" s="2"/>
      <c r="G71" s="2"/>
    </row>
    <row r="72" spans="1:7" ht="15" customHeight="1">
      <c r="A72" s="31"/>
      <c r="B72" s="32" t="s">
        <v>62</v>
      </c>
      <c r="C72" s="33"/>
      <c r="D72" s="2"/>
      <c r="E72" s="2"/>
      <c r="F72" s="2"/>
      <c r="G72" s="2"/>
    </row>
    <row r="73" spans="1:7" ht="15" customHeight="1">
      <c r="A73" s="31"/>
      <c r="B73" s="32" t="s">
        <v>63</v>
      </c>
      <c r="C73" s="33"/>
      <c r="D73" s="2"/>
      <c r="E73" s="2"/>
      <c r="F73" s="2"/>
      <c r="G73" s="2"/>
    </row>
    <row r="74" spans="1:7" ht="15" customHeight="1">
      <c r="A74" s="31"/>
      <c r="B74" s="32" t="s">
        <v>64</v>
      </c>
      <c r="C74" s="33"/>
      <c r="D74" s="2"/>
      <c r="E74" s="2"/>
      <c r="F74" s="2"/>
      <c r="G74" s="2"/>
    </row>
    <row r="75" spans="1:7" ht="15" customHeight="1">
      <c r="A75" s="31"/>
      <c r="B75" s="32" t="s">
        <v>65</v>
      </c>
      <c r="C75" s="33"/>
      <c r="D75" s="2"/>
      <c r="E75" s="2"/>
      <c r="F75" s="2"/>
      <c r="G75" s="2"/>
    </row>
    <row r="76" spans="1:7" ht="15" customHeight="1">
      <c r="A76" s="31"/>
      <c r="B76" s="32" t="s">
        <v>66</v>
      </c>
      <c r="C76" s="33"/>
      <c r="D76" s="2"/>
      <c r="E76" s="2"/>
      <c r="F76" s="2"/>
      <c r="G76" s="2"/>
    </row>
    <row r="77" spans="1:7" ht="15" customHeight="1">
      <c r="A77" s="31"/>
      <c r="B77" s="32" t="s">
        <v>67</v>
      </c>
      <c r="C77" s="33"/>
      <c r="D77" s="2"/>
      <c r="E77" s="2"/>
      <c r="F77" s="2"/>
      <c r="G77" s="2"/>
    </row>
    <row r="78" spans="1:7" ht="15" customHeight="1">
      <c r="A78" s="31"/>
      <c r="B78" s="32" t="s">
        <v>68</v>
      </c>
      <c r="C78" s="33"/>
      <c r="D78" s="2"/>
      <c r="E78" s="2"/>
      <c r="F78" s="2"/>
      <c r="G78" s="2"/>
    </row>
    <row r="79" spans="1:7" ht="15" customHeight="1">
      <c r="A79" s="31"/>
      <c r="B79" s="32" t="s">
        <v>69</v>
      </c>
      <c r="C79" s="33"/>
      <c r="D79" s="2"/>
      <c r="E79" s="2"/>
      <c r="F79" s="2"/>
      <c r="G79" s="2"/>
    </row>
    <row r="80" spans="1:7" ht="15" customHeight="1">
      <c r="A80" s="31"/>
      <c r="B80" s="32" t="s">
        <v>70</v>
      </c>
      <c r="C80" s="33"/>
      <c r="D80" s="2"/>
      <c r="E80" s="2"/>
      <c r="F80" s="2"/>
      <c r="G80" s="2"/>
    </row>
    <row r="81" spans="1:7" ht="15" customHeight="1">
      <c r="A81" s="31"/>
      <c r="B81" s="32" t="s">
        <v>71</v>
      </c>
      <c r="C81" s="33"/>
      <c r="D81" s="2"/>
      <c r="E81" s="2"/>
      <c r="F81" s="2"/>
      <c r="G81" s="2"/>
    </row>
    <row r="82" spans="1:7" ht="15" customHeight="1">
      <c r="A82" s="31"/>
      <c r="B82" s="32" t="s">
        <v>72</v>
      </c>
      <c r="C82" s="33"/>
      <c r="D82" s="2"/>
      <c r="E82" s="2"/>
      <c r="F82" s="2"/>
      <c r="G82" s="2"/>
    </row>
    <row r="83" spans="1:7" ht="15" customHeight="1">
      <c r="A83" s="31"/>
      <c r="B83" s="32" t="s">
        <v>73</v>
      </c>
      <c r="C83" s="33"/>
      <c r="D83" s="2"/>
      <c r="E83" s="2"/>
      <c r="F83" s="2"/>
      <c r="G83" s="2"/>
    </row>
    <row r="84" spans="1:7" ht="15" customHeight="1">
      <c r="A84" s="31"/>
      <c r="B84" s="32" t="s">
        <v>74</v>
      </c>
      <c r="C84" s="33"/>
      <c r="D84" s="2"/>
      <c r="E84" s="2"/>
      <c r="F84" s="2"/>
      <c r="G84" s="2"/>
    </row>
    <row r="85" spans="1:7" ht="15" customHeight="1">
      <c r="A85" s="31"/>
      <c r="B85" s="32" t="s">
        <v>75</v>
      </c>
      <c r="C85" s="33"/>
      <c r="D85" s="2"/>
      <c r="E85" s="2"/>
      <c r="F85" s="2"/>
      <c r="G85" s="2"/>
    </row>
    <row r="86" spans="1:7" ht="15" customHeight="1">
      <c r="A86" s="31"/>
      <c r="B86" s="32" t="s">
        <v>76</v>
      </c>
      <c r="C86" s="33"/>
      <c r="D86" s="2"/>
      <c r="E86" s="2"/>
      <c r="F86" s="2"/>
      <c r="G86" s="2"/>
    </row>
    <row r="87" spans="1:7" ht="15" customHeight="1">
      <c r="A87" s="31"/>
      <c r="B87" s="32" t="s">
        <v>77</v>
      </c>
      <c r="C87" s="33"/>
      <c r="D87" s="2"/>
      <c r="E87" s="2"/>
      <c r="F87" s="2"/>
      <c r="G87" s="2"/>
    </row>
    <row r="88" spans="1:7" ht="15" customHeight="1">
      <c r="A88" s="31"/>
      <c r="B88" s="32" t="s">
        <v>78</v>
      </c>
      <c r="C88" s="33"/>
      <c r="D88" s="2"/>
      <c r="E88" s="2"/>
      <c r="F88" s="2"/>
      <c r="G88" s="2"/>
    </row>
    <row r="89" spans="1:7" ht="15" customHeight="1" thickBot="1">
      <c r="A89" s="35"/>
      <c r="B89" s="43" t="s">
        <v>91</v>
      </c>
      <c r="C89" s="43"/>
      <c r="D89" s="7">
        <f>SUM(D62:D88)</f>
        <v>0</v>
      </c>
      <c r="E89" s="7">
        <f>SUM(E62:E88)</f>
        <v>0</v>
      </c>
      <c r="F89" s="7">
        <f>SUM(F62:F88)</f>
        <v>0</v>
      </c>
      <c r="G89" s="7">
        <f>SUM(G62:G88)</f>
        <v>0</v>
      </c>
    </row>
    <row r="90" spans="1:11" ht="15" customHeight="1" thickBot="1" thickTop="1">
      <c r="A90" s="13"/>
      <c r="B90" s="44" t="s">
        <v>84</v>
      </c>
      <c r="C90" s="45"/>
      <c r="D90" s="9">
        <f>SUM(D6:D24,D26:D42,D44:D60,D62:D88)</f>
        <v>0</v>
      </c>
      <c r="E90" s="9">
        <f>SUM(E6:E24,E26:E42,E44:E60,E62:E88)</f>
        <v>0</v>
      </c>
      <c r="F90" s="9">
        <f>SUM(F6:F24,F26:F42,F44:F60,F62:F88)</f>
        <v>0</v>
      </c>
      <c r="G90" s="9">
        <f>SUM(G6:G24,G26:G42,G44:G60,G62:G88)</f>
        <v>0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/>
      <c r="E97" s="17"/>
      <c r="F97" s="17"/>
      <c r="G97" s="17"/>
    </row>
    <row r="98" ht="14.25" thickTop="1"/>
  </sheetData>
  <sheetProtection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PageLayoutView="0" workbookViewId="0" topLeftCell="A1">
      <selection activeCell="D8" sqref="D8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99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40" t="s">
        <v>0</v>
      </c>
      <c r="C6" s="40"/>
      <c r="D6" s="2">
        <v>429</v>
      </c>
      <c r="E6" s="2">
        <v>670</v>
      </c>
      <c r="F6" s="2">
        <v>682</v>
      </c>
      <c r="G6" s="2">
        <v>1352</v>
      </c>
      <c r="H6" s="10"/>
    </row>
    <row r="7" spans="1:11" ht="15" customHeight="1">
      <c r="A7" s="31"/>
      <c r="B7" s="40" t="s">
        <v>1</v>
      </c>
      <c r="C7" s="40"/>
      <c r="D7" s="2">
        <v>135</v>
      </c>
      <c r="E7" s="2">
        <v>203</v>
      </c>
      <c r="F7" s="2">
        <v>209</v>
      </c>
      <c r="G7" s="2">
        <v>412</v>
      </c>
      <c r="H7" s="10"/>
      <c r="I7" s="10"/>
      <c r="J7" s="10"/>
      <c r="K7" s="10"/>
    </row>
    <row r="8" spans="1:11" ht="15" customHeight="1">
      <c r="A8" s="31"/>
      <c r="B8" s="40" t="s">
        <v>2</v>
      </c>
      <c r="C8" s="40"/>
      <c r="D8" s="2">
        <v>84</v>
      </c>
      <c r="E8" s="2">
        <v>118</v>
      </c>
      <c r="F8" s="2">
        <v>119</v>
      </c>
      <c r="G8" s="2">
        <v>237</v>
      </c>
      <c r="H8" s="10"/>
      <c r="I8" s="19"/>
      <c r="J8" s="19"/>
      <c r="K8" s="19"/>
    </row>
    <row r="9" spans="1:11" ht="15" customHeight="1">
      <c r="A9" s="31"/>
      <c r="B9" s="40" t="s">
        <v>3</v>
      </c>
      <c r="C9" s="40"/>
      <c r="D9" s="2">
        <v>290</v>
      </c>
      <c r="E9" s="2">
        <v>427</v>
      </c>
      <c r="F9" s="2">
        <v>464</v>
      </c>
      <c r="G9" s="2">
        <v>891</v>
      </c>
      <c r="H9" s="10"/>
      <c r="I9" s="19"/>
      <c r="J9" s="19"/>
      <c r="K9" s="19"/>
    </row>
    <row r="10" spans="1:11" ht="15" customHeight="1">
      <c r="A10" s="31"/>
      <c r="B10" s="40" t="s">
        <v>4</v>
      </c>
      <c r="C10" s="40"/>
      <c r="D10" s="2">
        <v>79</v>
      </c>
      <c r="E10" s="2">
        <v>102</v>
      </c>
      <c r="F10" s="2">
        <v>110</v>
      </c>
      <c r="G10" s="2">
        <v>212</v>
      </c>
      <c r="H10" s="10"/>
      <c r="I10" s="21"/>
      <c r="J10" s="21"/>
      <c r="K10" s="21"/>
    </row>
    <row r="11" spans="1:11" ht="15" customHeight="1">
      <c r="A11" s="31"/>
      <c r="B11" s="40" t="s">
        <v>5</v>
      </c>
      <c r="C11" s="40"/>
      <c r="D11" s="2">
        <v>58</v>
      </c>
      <c r="E11" s="2">
        <v>94</v>
      </c>
      <c r="F11" s="2">
        <v>91</v>
      </c>
      <c r="G11" s="2">
        <v>185</v>
      </c>
      <c r="H11" s="10"/>
      <c r="I11" s="21"/>
      <c r="J11" s="21"/>
      <c r="K11" s="21"/>
    </row>
    <row r="12" spans="1:11" ht="15" customHeight="1">
      <c r="A12" s="31"/>
      <c r="B12" s="40" t="s">
        <v>6</v>
      </c>
      <c r="C12" s="40"/>
      <c r="D12" s="2">
        <v>74</v>
      </c>
      <c r="E12" s="2">
        <v>114</v>
      </c>
      <c r="F12" s="2">
        <v>125</v>
      </c>
      <c r="G12" s="2">
        <v>239</v>
      </c>
      <c r="H12" s="10"/>
      <c r="I12" s="20"/>
      <c r="J12" s="20"/>
      <c r="K12" s="20"/>
    </row>
    <row r="13" spans="1:8" ht="15" customHeight="1">
      <c r="A13" s="31"/>
      <c r="B13" s="40" t="s">
        <v>7</v>
      </c>
      <c r="C13" s="40"/>
      <c r="D13" s="2">
        <v>324</v>
      </c>
      <c r="E13" s="2">
        <v>508</v>
      </c>
      <c r="F13" s="2">
        <v>500</v>
      </c>
      <c r="G13" s="2">
        <v>1008</v>
      </c>
      <c r="H13" s="10"/>
    </row>
    <row r="14" spans="1:8" ht="15" customHeight="1">
      <c r="A14" s="31"/>
      <c r="B14" s="40" t="s">
        <v>8</v>
      </c>
      <c r="C14" s="40"/>
      <c r="D14" s="2">
        <v>135</v>
      </c>
      <c r="E14" s="2">
        <v>229</v>
      </c>
      <c r="F14" s="2">
        <v>222</v>
      </c>
      <c r="G14" s="2">
        <v>451</v>
      </c>
      <c r="H14" s="10"/>
    </row>
    <row r="15" spans="1:8" ht="15" customHeight="1">
      <c r="A15" s="31"/>
      <c r="B15" s="40" t="s">
        <v>9</v>
      </c>
      <c r="C15" s="40"/>
      <c r="D15" s="2">
        <v>209</v>
      </c>
      <c r="E15" s="2">
        <v>307</v>
      </c>
      <c r="F15" s="2">
        <v>308</v>
      </c>
      <c r="G15" s="2">
        <v>615</v>
      </c>
      <c r="H15" s="10"/>
    </row>
    <row r="16" spans="1:8" ht="15" customHeight="1">
      <c r="A16" s="31"/>
      <c r="B16" s="40" t="s">
        <v>10</v>
      </c>
      <c r="C16" s="40"/>
      <c r="D16" s="2">
        <v>119</v>
      </c>
      <c r="E16" s="2">
        <v>188</v>
      </c>
      <c r="F16" s="2">
        <v>183</v>
      </c>
      <c r="G16" s="2">
        <v>371</v>
      </c>
      <c r="H16" s="10"/>
    </row>
    <row r="17" spans="1:8" ht="15" customHeight="1">
      <c r="A17" s="31"/>
      <c r="B17" s="40" t="s">
        <v>11</v>
      </c>
      <c r="C17" s="40"/>
      <c r="D17" s="2">
        <v>135</v>
      </c>
      <c r="E17" s="2">
        <v>211</v>
      </c>
      <c r="F17" s="2">
        <v>236</v>
      </c>
      <c r="G17" s="2">
        <v>447</v>
      </c>
      <c r="H17" s="10"/>
    </row>
    <row r="18" spans="1:8" ht="15" customHeight="1">
      <c r="A18" s="31"/>
      <c r="B18" s="40" t="s">
        <v>12</v>
      </c>
      <c r="C18" s="40"/>
      <c r="D18" s="2">
        <v>209</v>
      </c>
      <c r="E18" s="2">
        <v>232</v>
      </c>
      <c r="F18" s="2">
        <v>245</v>
      </c>
      <c r="G18" s="2">
        <v>477</v>
      </c>
      <c r="H18" s="10"/>
    </row>
    <row r="19" spans="1:8" ht="15" customHeight="1">
      <c r="A19" s="31"/>
      <c r="B19" s="40" t="s">
        <v>13</v>
      </c>
      <c r="C19" s="40"/>
      <c r="D19" s="2">
        <v>165</v>
      </c>
      <c r="E19" s="2">
        <v>273</v>
      </c>
      <c r="F19" s="2">
        <v>265</v>
      </c>
      <c r="G19" s="2">
        <v>538</v>
      </c>
      <c r="H19" s="10"/>
    </row>
    <row r="20" spans="1:8" ht="15" customHeight="1">
      <c r="A20" s="31"/>
      <c r="B20" s="40" t="s">
        <v>14</v>
      </c>
      <c r="C20" s="40"/>
      <c r="D20" s="2">
        <v>193</v>
      </c>
      <c r="E20" s="2">
        <v>162</v>
      </c>
      <c r="F20" s="2">
        <v>208</v>
      </c>
      <c r="G20" s="2">
        <v>370</v>
      </c>
      <c r="H20" s="10"/>
    </row>
    <row r="21" spans="1:8" ht="15" customHeight="1">
      <c r="A21" s="31"/>
      <c r="B21" s="40" t="s">
        <v>15</v>
      </c>
      <c r="C21" s="40"/>
      <c r="D21" s="2">
        <v>377</v>
      </c>
      <c r="E21" s="2">
        <v>659</v>
      </c>
      <c r="F21" s="2">
        <v>627</v>
      </c>
      <c r="G21" s="2">
        <v>1286</v>
      </c>
      <c r="H21" s="10"/>
    </row>
    <row r="22" spans="1:8" ht="15" customHeight="1">
      <c r="A22" s="31"/>
      <c r="B22" s="40" t="s">
        <v>16</v>
      </c>
      <c r="C22" s="40"/>
      <c r="D22" s="2">
        <v>255</v>
      </c>
      <c r="E22" s="2">
        <v>415</v>
      </c>
      <c r="F22" s="2">
        <v>431</v>
      </c>
      <c r="G22" s="2">
        <v>846</v>
      </c>
      <c r="H22" s="10"/>
    </row>
    <row r="23" spans="1:8" ht="15" customHeight="1">
      <c r="A23" s="31"/>
      <c r="B23" s="40" t="s">
        <v>17</v>
      </c>
      <c r="C23" s="40"/>
      <c r="D23" s="2">
        <v>356</v>
      </c>
      <c r="E23" s="2">
        <v>586</v>
      </c>
      <c r="F23" s="2">
        <v>513</v>
      </c>
      <c r="G23" s="2">
        <v>1099</v>
      </c>
      <c r="H23" s="10"/>
    </row>
    <row r="24" spans="1:12" ht="15" customHeight="1">
      <c r="A24" s="31"/>
      <c r="B24" s="40" t="s">
        <v>92</v>
      </c>
      <c r="C24" s="40"/>
      <c r="D24" s="2">
        <v>28</v>
      </c>
      <c r="E24" s="2">
        <v>35</v>
      </c>
      <c r="F24" s="2">
        <v>39</v>
      </c>
      <c r="G24" s="2">
        <v>74</v>
      </c>
      <c r="H24" s="10"/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3654</v>
      </c>
      <c r="E25" s="8">
        <f>SUM(E6:E24)</f>
        <v>5533</v>
      </c>
      <c r="F25" s="8">
        <f>SUM(F6:F24)</f>
        <v>5577</v>
      </c>
      <c r="G25" s="8">
        <f>SUM(G6:G24)</f>
        <v>11110</v>
      </c>
      <c r="H25" s="10"/>
      <c r="I25" s="10"/>
      <c r="J25" s="10"/>
      <c r="K25" s="10"/>
    </row>
    <row r="26" spans="1:8" ht="15" customHeight="1" thickTop="1">
      <c r="A26" s="34" t="s">
        <v>94</v>
      </c>
      <c r="B26" s="39" t="s">
        <v>18</v>
      </c>
      <c r="C26" s="39"/>
      <c r="D26" s="18">
        <v>258</v>
      </c>
      <c r="E26" s="18">
        <v>451</v>
      </c>
      <c r="F26" s="18">
        <v>387</v>
      </c>
      <c r="G26" s="18">
        <v>838</v>
      </c>
      <c r="H26" s="10"/>
    </row>
    <row r="27" spans="1:8" ht="15" customHeight="1">
      <c r="A27" s="31"/>
      <c r="B27" s="40" t="s">
        <v>19</v>
      </c>
      <c r="C27" s="40"/>
      <c r="D27" s="2">
        <v>107</v>
      </c>
      <c r="E27" s="2">
        <v>149</v>
      </c>
      <c r="F27" s="2">
        <v>135</v>
      </c>
      <c r="G27" s="2">
        <v>284</v>
      </c>
      <c r="H27" s="10"/>
    </row>
    <row r="28" spans="1:8" ht="15" customHeight="1">
      <c r="A28" s="31"/>
      <c r="B28" s="40" t="s">
        <v>20</v>
      </c>
      <c r="C28" s="40"/>
      <c r="D28" s="2">
        <v>57</v>
      </c>
      <c r="E28" s="2">
        <v>89</v>
      </c>
      <c r="F28" s="2">
        <v>86</v>
      </c>
      <c r="G28" s="2">
        <v>175</v>
      </c>
      <c r="H28" s="10"/>
    </row>
    <row r="29" spans="1:8" ht="15" customHeight="1">
      <c r="A29" s="31"/>
      <c r="B29" s="40" t="s">
        <v>21</v>
      </c>
      <c r="C29" s="40"/>
      <c r="D29" s="2">
        <v>221</v>
      </c>
      <c r="E29" s="2">
        <v>340</v>
      </c>
      <c r="F29" s="2">
        <v>299</v>
      </c>
      <c r="G29" s="2">
        <v>639</v>
      </c>
      <c r="H29" s="10"/>
    </row>
    <row r="30" spans="1:8" ht="15" customHeight="1">
      <c r="A30" s="31"/>
      <c r="B30" s="40" t="s">
        <v>22</v>
      </c>
      <c r="C30" s="40"/>
      <c r="D30" s="2">
        <v>49</v>
      </c>
      <c r="E30" s="2">
        <v>65</v>
      </c>
      <c r="F30" s="2">
        <v>62</v>
      </c>
      <c r="G30" s="2">
        <v>127</v>
      </c>
      <c r="H30" s="10"/>
    </row>
    <row r="31" spans="1:8" ht="15" customHeight="1">
      <c r="A31" s="31"/>
      <c r="B31" s="40" t="s">
        <v>23</v>
      </c>
      <c r="C31" s="40"/>
      <c r="D31" s="2">
        <v>135</v>
      </c>
      <c r="E31" s="2">
        <v>213</v>
      </c>
      <c r="F31" s="2">
        <v>202</v>
      </c>
      <c r="G31" s="2">
        <v>415</v>
      </c>
      <c r="H31" s="10"/>
    </row>
    <row r="32" spans="1:8" ht="15" customHeight="1">
      <c r="A32" s="31"/>
      <c r="B32" s="40" t="s">
        <v>24</v>
      </c>
      <c r="C32" s="40"/>
      <c r="D32" s="2">
        <v>214</v>
      </c>
      <c r="E32" s="2">
        <v>331</v>
      </c>
      <c r="F32" s="2">
        <v>316</v>
      </c>
      <c r="G32" s="2">
        <v>647</v>
      </c>
      <c r="H32" s="10"/>
    </row>
    <row r="33" spans="1:8" ht="15" customHeight="1">
      <c r="A33" s="31"/>
      <c r="B33" s="40" t="s">
        <v>25</v>
      </c>
      <c r="C33" s="40"/>
      <c r="D33" s="2">
        <v>260</v>
      </c>
      <c r="E33" s="2">
        <v>400</v>
      </c>
      <c r="F33" s="2">
        <v>392</v>
      </c>
      <c r="G33" s="2">
        <v>792</v>
      </c>
      <c r="H33" s="10"/>
    </row>
    <row r="34" spans="1:8" ht="15" customHeight="1">
      <c r="A34" s="31"/>
      <c r="B34" s="40" t="s">
        <v>26</v>
      </c>
      <c r="C34" s="40"/>
      <c r="D34" s="2">
        <v>167</v>
      </c>
      <c r="E34" s="2">
        <v>237</v>
      </c>
      <c r="F34" s="2">
        <v>238</v>
      </c>
      <c r="G34" s="2">
        <v>475</v>
      </c>
      <c r="H34" s="10"/>
    </row>
    <row r="35" spans="1:8" ht="15" customHeight="1">
      <c r="A35" s="31"/>
      <c r="B35" s="40" t="s">
        <v>27</v>
      </c>
      <c r="C35" s="40"/>
      <c r="D35" s="2">
        <v>147</v>
      </c>
      <c r="E35" s="2">
        <v>267</v>
      </c>
      <c r="F35" s="2">
        <v>249</v>
      </c>
      <c r="G35" s="2">
        <v>516</v>
      </c>
      <c r="H35" s="10"/>
    </row>
    <row r="36" spans="1:8" ht="15" customHeight="1">
      <c r="A36" s="31"/>
      <c r="B36" s="40" t="s">
        <v>28</v>
      </c>
      <c r="C36" s="40"/>
      <c r="D36" s="2">
        <v>158</v>
      </c>
      <c r="E36" s="2">
        <v>161</v>
      </c>
      <c r="F36" s="2">
        <v>148</v>
      </c>
      <c r="G36" s="2">
        <v>309</v>
      </c>
      <c r="H36" s="10"/>
    </row>
    <row r="37" spans="1:8" ht="15" customHeight="1">
      <c r="A37" s="31"/>
      <c r="B37" s="40" t="s">
        <v>29</v>
      </c>
      <c r="C37" s="40"/>
      <c r="D37" s="2">
        <v>31</v>
      </c>
      <c r="E37" s="2">
        <v>37</v>
      </c>
      <c r="F37" s="2">
        <v>20</v>
      </c>
      <c r="G37" s="2">
        <v>57</v>
      </c>
      <c r="H37" s="10"/>
    </row>
    <row r="38" spans="1:8" ht="15" customHeight="1">
      <c r="A38" s="31"/>
      <c r="B38" s="40" t="s">
        <v>30</v>
      </c>
      <c r="C38" s="40"/>
      <c r="D38" s="2">
        <v>45</v>
      </c>
      <c r="E38" s="2">
        <v>43</v>
      </c>
      <c r="F38" s="2">
        <v>2</v>
      </c>
      <c r="G38" s="2">
        <v>45</v>
      </c>
      <c r="H38" s="10"/>
    </row>
    <row r="39" spans="1:8" ht="15" customHeight="1">
      <c r="A39" s="31"/>
      <c r="B39" s="40" t="s">
        <v>31</v>
      </c>
      <c r="C39" s="40"/>
      <c r="D39" s="2">
        <v>0</v>
      </c>
      <c r="E39" s="2">
        <v>0</v>
      </c>
      <c r="F39" s="2">
        <v>0</v>
      </c>
      <c r="G39" s="2">
        <v>0</v>
      </c>
      <c r="H39" s="10"/>
    </row>
    <row r="40" spans="1:8" ht="15" customHeight="1">
      <c r="A40" s="31"/>
      <c r="B40" s="40" t="s">
        <v>32</v>
      </c>
      <c r="C40" s="40"/>
      <c r="D40" s="2">
        <v>62</v>
      </c>
      <c r="E40" s="2">
        <v>17</v>
      </c>
      <c r="F40" s="2">
        <v>46</v>
      </c>
      <c r="G40" s="2">
        <v>63</v>
      </c>
      <c r="H40" s="10"/>
    </row>
    <row r="41" spans="1:8" ht="15" customHeight="1">
      <c r="A41" s="31"/>
      <c r="B41" s="40" t="s">
        <v>33</v>
      </c>
      <c r="C41" s="40"/>
      <c r="D41" s="2">
        <v>56</v>
      </c>
      <c r="E41" s="2">
        <v>106</v>
      </c>
      <c r="F41" s="2">
        <v>107</v>
      </c>
      <c r="G41" s="2">
        <v>213</v>
      </c>
      <c r="H41" s="10"/>
    </row>
    <row r="42" spans="1:8" ht="15" customHeight="1">
      <c r="A42" s="31"/>
      <c r="B42" s="40" t="s">
        <v>34</v>
      </c>
      <c r="C42" s="40"/>
      <c r="D42" s="2">
        <v>43</v>
      </c>
      <c r="E42" s="2">
        <v>66</v>
      </c>
      <c r="F42" s="2">
        <v>65</v>
      </c>
      <c r="G42" s="2">
        <v>131</v>
      </c>
      <c r="H42" s="10"/>
    </row>
    <row r="43" spans="1:8" ht="15" customHeight="1" thickBot="1">
      <c r="A43" s="35"/>
      <c r="B43" s="43" t="s">
        <v>89</v>
      </c>
      <c r="C43" s="43"/>
      <c r="D43" s="7">
        <f>SUM(D26:D42)</f>
        <v>2010</v>
      </c>
      <c r="E43" s="7">
        <f>SUM(E26:E42)</f>
        <v>2972</v>
      </c>
      <c r="F43" s="7">
        <f>SUM(F26:F42)</f>
        <v>2754</v>
      </c>
      <c r="G43" s="7">
        <f>SUM(G26:G42)</f>
        <v>5726</v>
      </c>
      <c r="H43" s="10"/>
    </row>
    <row r="44" spans="1:8" ht="15" customHeight="1" thickTop="1">
      <c r="A44" s="34" t="s">
        <v>95</v>
      </c>
      <c r="B44" s="39" t="s">
        <v>35</v>
      </c>
      <c r="C44" s="39"/>
      <c r="D44" s="18">
        <v>987</v>
      </c>
      <c r="E44" s="18">
        <v>1526</v>
      </c>
      <c r="F44" s="18">
        <v>1510</v>
      </c>
      <c r="G44" s="18">
        <v>3036</v>
      </c>
      <c r="H44" s="10"/>
    </row>
    <row r="45" spans="1:8" ht="15" customHeight="1">
      <c r="A45" s="31"/>
      <c r="B45" s="40" t="s">
        <v>36</v>
      </c>
      <c r="C45" s="40"/>
      <c r="D45" s="2">
        <v>181</v>
      </c>
      <c r="E45" s="2">
        <v>173</v>
      </c>
      <c r="F45" s="2">
        <v>201</v>
      </c>
      <c r="G45" s="2">
        <v>374</v>
      </c>
      <c r="H45" s="10"/>
    </row>
    <row r="46" spans="1:8" ht="15" customHeight="1">
      <c r="A46" s="31"/>
      <c r="B46" s="40" t="s">
        <v>37</v>
      </c>
      <c r="C46" s="40"/>
      <c r="D46" s="2">
        <v>321</v>
      </c>
      <c r="E46" s="2">
        <v>476</v>
      </c>
      <c r="F46" s="2">
        <v>439</v>
      </c>
      <c r="G46" s="2">
        <v>915</v>
      </c>
      <c r="H46" s="10"/>
    </row>
    <row r="47" spans="1:8" ht="15" customHeight="1">
      <c r="A47" s="31"/>
      <c r="B47" s="40" t="s">
        <v>38</v>
      </c>
      <c r="C47" s="40"/>
      <c r="D47" s="2">
        <v>136</v>
      </c>
      <c r="E47" s="2">
        <v>219</v>
      </c>
      <c r="F47" s="2">
        <v>211</v>
      </c>
      <c r="G47" s="2">
        <v>430</v>
      </c>
      <c r="H47" s="10"/>
    </row>
    <row r="48" spans="1:8" ht="15" customHeight="1">
      <c r="A48" s="31"/>
      <c r="B48" s="40" t="s">
        <v>39</v>
      </c>
      <c r="C48" s="40"/>
      <c r="D48" s="2">
        <v>221</v>
      </c>
      <c r="E48" s="2">
        <v>331</v>
      </c>
      <c r="F48" s="2">
        <v>339</v>
      </c>
      <c r="G48" s="2">
        <v>670</v>
      </c>
      <c r="H48" s="10"/>
    </row>
    <row r="49" spans="1:8" ht="15" customHeight="1">
      <c r="A49" s="31"/>
      <c r="B49" s="40" t="s">
        <v>40</v>
      </c>
      <c r="C49" s="40"/>
      <c r="D49" s="2">
        <v>300</v>
      </c>
      <c r="E49" s="2">
        <v>473</v>
      </c>
      <c r="F49" s="2">
        <v>448</v>
      </c>
      <c r="G49" s="2">
        <v>921</v>
      </c>
      <c r="H49" s="10"/>
    </row>
    <row r="50" spans="1:8" ht="15" customHeight="1">
      <c r="A50" s="31"/>
      <c r="B50" s="40" t="s">
        <v>41</v>
      </c>
      <c r="C50" s="40"/>
      <c r="D50" s="2">
        <v>83</v>
      </c>
      <c r="E50" s="2">
        <v>130</v>
      </c>
      <c r="F50" s="2">
        <v>125</v>
      </c>
      <c r="G50" s="2">
        <v>255</v>
      </c>
      <c r="H50" s="10"/>
    </row>
    <row r="51" spans="1:8" ht="15" customHeight="1">
      <c r="A51" s="31"/>
      <c r="B51" s="40" t="s">
        <v>42</v>
      </c>
      <c r="C51" s="40"/>
      <c r="D51" s="2">
        <v>125</v>
      </c>
      <c r="E51" s="2">
        <v>184</v>
      </c>
      <c r="F51" s="2">
        <v>208</v>
      </c>
      <c r="G51" s="2">
        <v>392</v>
      </c>
      <c r="H51" s="10"/>
    </row>
    <row r="52" spans="1:8" ht="15" customHeight="1">
      <c r="A52" s="31"/>
      <c r="B52" s="40" t="s">
        <v>43</v>
      </c>
      <c r="C52" s="40"/>
      <c r="D52" s="2">
        <v>61</v>
      </c>
      <c r="E52" s="2">
        <v>87</v>
      </c>
      <c r="F52" s="2">
        <v>85</v>
      </c>
      <c r="G52" s="2">
        <v>172</v>
      </c>
      <c r="H52" s="10"/>
    </row>
    <row r="53" spans="1:8" ht="15" customHeight="1">
      <c r="A53" s="31"/>
      <c r="B53" s="40" t="s">
        <v>44</v>
      </c>
      <c r="C53" s="40"/>
      <c r="D53" s="2">
        <v>144</v>
      </c>
      <c r="E53" s="2">
        <v>213</v>
      </c>
      <c r="F53" s="2">
        <v>206</v>
      </c>
      <c r="G53" s="2">
        <v>419</v>
      </c>
      <c r="H53" s="10"/>
    </row>
    <row r="54" spans="1:8" ht="15" customHeight="1">
      <c r="A54" s="31"/>
      <c r="B54" s="40" t="s">
        <v>45</v>
      </c>
      <c r="C54" s="40"/>
      <c r="D54" s="2">
        <v>188</v>
      </c>
      <c r="E54" s="2">
        <v>281</v>
      </c>
      <c r="F54" s="2">
        <v>280</v>
      </c>
      <c r="G54" s="2">
        <v>561</v>
      </c>
      <c r="H54" s="10"/>
    </row>
    <row r="55" spans="1:8" ht="15" customHeight="1">
      <c r="A55" s="31"/>
      <c r="B55" s="40" t="s">
        <v>46</v>
      </c>
      <c r="C55" s="40"/>
      <c r="D55" s="2">
        <v>459</v>
      </c>
      <c r="E55" s="2">
        <v>672</v>
      </c>
      <c r="F55" s="2">
        <v>688</v>
      </c>
      <c r="G55" s="2">
        <v>1360</v>
      </c>
      <c r="H55" s="10"/>
    </row>
    <row r="56" spans="1:8" ht="15" customHeight="1">
      <c r="A56" s="31"/>
      <c r="B56" s="40" t="s">
        <v>47</v>
      </c>
      <c r="C56" s="40"/>
      <c r="D56" s="2">
        <v>285</v>
      </c>
      <c r="E56" s="2">
        <v>411</v>
      </c>
      <c r="F56" s="2">
        <v>403</v>
      </c>
      <c r="G56" s="2">
        <v>814</v>
      </c>
      <c r="H56" s="10"/>
    </row>
    <row r="57" spans="1:8" ht="15" customHeight="1">
      <c r="A57" s="31"/>
      <c r="B57" s="40" t="s">
        <v>48</v>
      </c>
      <c r="C57" s="40"/>
      <c r="D57" s="2">
        <v>168</v>
      </c>
      <c r="E57" s="2">
        <v>282</v>
      </c>
      <c r="F57" s="2">
        <v>307</v>
      </c>
      <c r="G57" s="2">
        <v>589</v>
      </c>
      <c r="H57" s="10"/>
    </row>
    <row r="58" spans="1:8" ht="15" customHeight="1">
      <c r="A58" s="31"/>
      <c r="B58" s="40" t="s">
        <v>49</v>
      </c>
      <c r="C58" s="40"/>
      <c r="D58" s="2">
        <v>105</v>
      </c>
      <c r="E58" s="2">
        <v>178</v>
      </c>
      <c r="F58" s="2">
        <v>185</v>
      </c>
      <c r="G58" s="2">
        <v>363</v>
      </c>
      <c r="H58" s="10"/>
    </row>
    <row r="59" spans="1:8" ht="15" customHeight="1">
      <c r="A59" s="31"/>
      <c r="B59" s="40" t="s">
        <v>50</v>
      </c>
      <c r="C59" s="40"/>
      <c r="D59" s="2">
        <v>56</v>
      </c>
      <c r="E59" s="2">
        <v>106</v>
      </c>
      <c r="F59" s="2">
        <v>112</v>
      </c>
      <c r="G59" s="2">
        <v>218</v>
      </c>
      <c r="H59" s="10"/>
    </row>
    <row r="60" spans="1:8" ht="15" customHeight="1">
      <c r="A60" s="31"/>
      <c r="B60" s="40" t="s">
        <v>51</v>
      </c>
      <c r="C60" s="40"/>
      <c r="D60" s="2">
        <v>77</v>
      </c>
      <c r="E60" s="2">
        <v>71</v>
      </c>
      <c r="F60" s="2">
        <v>6</v>
      </c>
      <c r="G60" s="2">
        <v>77</v>
      </c>
      <c r="H60" s="10"/>
    </row>
    <row r="61" spans="1:8" ht="15" customHeight="1">
      <c r="A61" s="31"/>
      <c r="B61" s="38" t="s">
        <v>90</v>
      </c>
      <c r="C61" s="38"/>
      <c r="D61" s="8">
        <f>SUM(D44:D60)</f>
        <v>3897</v>
      </c>
      <c r="E61" s="8">
        <f>SUM(E44:E60)</f>
        <v>5813</v>
      </c>
      <c r="F61" s="8">
        <f>SUM(F44:F60)</f>
        <v>5753</v>
      </c>
      <c r="G61" s="8">
        <f>SUM(G44:G60)</f>
        <v>11566</v>
      </c>
      <c r="H61" s="10"/>
    </row>
    <row r="62" spans="1:8" ht="15" customHeight="1">
      <c r="A62" s="30" t="s">
        <v>96</v>
      </c>
      <c r="B62" s="32" t="s">
        <v>52</v>
      </c>
      <c r="C62" s="33"/>
      <c r="D62" s="2">
        <v>60</v>
      </c>
      <c r="E62" s="2">
        <v>76</v>
      </c>
      <c r="F62" s="2">
        <v>85</v>
      </c>
      <c r="G62" s="2">
        <v>161</v>
      </c>
      <c r="H62" s="10"/>
    </row>
    <row r="63" spans="1:8" ht="15" customHeight="1">
      <c r="A63" s="31"/>
      <c r="B63" s="40" t="s">
        <v>53</v>
      </c>
      <c r="C63" s="40"/>
      <c r="D63" s="2">
        <v>107</v>
      </c>
      <c r="E63" s="2">
        <v>170</v>
      </c>
      <c r="F63" s="2">
        <v>162</v>
      </c>
      <c r="G63" s="2">
        <v>332</v>
      </c>
      <c r="H63" s="10"/>
    </row>
    <row r="64" spans="1:8" ht="15" customHeight="1">
      <c r="A64" s="31"/>
      <c r="B64" s="40" t="s">
        <v>54</v>
      </c>
      <c r="C64" s="40"/>
      <c r="D64" s="2">
        <v>104</v>
      </c>
      <c r="E64" s="2">
        <v>171</v>
      </c>
      <c r="F64" s="2">
        <v>170</v>
      </c>
      <c r="G64" s="2">
        <v>341</v>
      </c>
      <c r="H64" s="10"/>
    </row>
    <row r="65" spans="1:8" ht="15" customHeight="1">
      <c r="A65" s="31"/>
      <c r="B65" s="40" t="s">
        <v>55</v>
      </c>
      <c r="C65" s="40"/>
      <c r="D65" s="2">
        <v>185</v>
      </c>
      <c r="E65" s="2">
        <v>302</v>
      </c>
      <c r="F65" s="2">
        <v>286</v>
      </c>
      <c r="G65" s="2">
        <v>588</v>
      </c>
      <c r="H65" s="10"/>
    </row>
    <row r="66" spans="1:8" ht="15" customHeight="1">
      <c r="A66" s="31"/>
      <c r="B66" s="40" t="s">
        <v>56</v>
      </c>
      <c r="C66" s="40"/>
      <c r="D66" s="2">
        <v>142</v>
      </c>
      <c r="E66" s="2">
        <v>228</v>
      </c>
      <c r="F66" s="2">
        <v>215</v>
      </c>
      <c r="G66" s="2">
        <v>443</v>
      </c>
      <c r="H66" s="10"/>
    </row>
    <row r="67" spans="1:8" ht="15" customHeight="1">
      <c r="A67" s="31"/>
      <c r="B67" s="40" t="s">
        <v>57</v>
      </c>
      <c r="C67" s="40"/>
      <c r="D67" s="2">
        <v>114</v>
      </c>
      <c r="E67" s="2">
        <v>159</v>
      </c>
      <c r="F67" s="2">
        <v>148</v>
      </c>
      <c r="G67" s="2">
        <v>307</v>
      </c>
      <c r="H67" s="10"/>
    </row>
    <row r="68" spans="1:8" ht="15" customHeight="1">
      <c r="A68" s="31"/>
      <c r="B68" s="40" t="s">
        <v>58</v>
      </c>
      <c r="C68" s="40"/>
      <c r="D68" s="2">
        <v>150</v>
      </c>
      <c r="E68" s="2">
        <v>255</v>
      </c>
      <c r="F68" s="2">
        <v>227</v>
      </c>
      <c r="G68" s="2">
        <v>482</v>
      </c>
      <c r="H68" s="10"/>
    </row>
    <row r="69" spans="1:8" ht="15" customHeight="1">
      <c r="A69" s="31"/>
      <c r="B69" s="32" t="s">
        <v>59</v>
      </c>
      <c r="C69" s="33"/>
      <c r="D69" s="2">
        <v>168</v>
      </c>
      <c r="E69" s="2">
        <v>280</v>
      </c>
      <c r="F69" s="2">
        <v>288</v>
      </c>
      <c r="G69" s="2">
        <v>568</v>
      </c>
      <c r="H69" s="10"/>
    </row>
    <row r="70" spans="1:8" ht="15" customHeight="1">
      <c r="A70" s="31"/>
      <c r="B70" s="32" t="s">
        <v>60</v>
      </c>
      <c r="C70" s="33"/>
      <c r="D70" s="2">
        <v>196</v>
      </c>
      <c r="E70" s="2">
        <v>346</v>
      </c>
      <c r="F70" s="2">
        <v>338</v>
      </c>
      <c r="G70" s="2">
        <v>684</v>
      </c>
      <c r="H70" s="10"/>
    </row>
    <row r="71" spans="1:8" ht="15" customHeight="1">
      <c r="A71" s="31"/>
      <c r="B71" s="32" t="s">
        <v>61</v>
      </c>
      <c r="C71" s="33"/>
      <c r="D71" s="2">
        <v>162</v>
      </c>
      <c r="E71" s="2">
        <v>263</v>
      </c>
      <c r="F71" s="2">
        <v>275</v>
      </c>
      <c r="G71" s="2">
        <v>538</v>
      </c>
      <c r="H71" s="10"/>
    </row>
    <row r="72" spans="1:8" ht="15" customHeight="1">
      <c r="A72" s="31"/>
      <c r="B72" s="32" t="s">
        <v>62</v>
      </c>
      <c r="C72" s="33"/>
      <c r="D72" s="2">
        <v>95</v>
      </c>
      <c r="E72" s="2">
        <v>149</v>
      </c>
      <c r="F72" s="2">
        <v>130</v>
      </c>
      <c r="G72" s="2">
        <v>279</v>
      </c>
      <c r="H72" s="10"/>
    </row>
    <row r="73" spans="1:8" ht="15" customHeight="1">
      <c r="A73" s="31"/>
      <c r="B73" s="32" t="s">
        <v>63</v>
      </c>
      <c r="C73" s="33"/>
      <c r="D73" s="2">
        <v>56</v>
      </c>
      <c r="E73" s="2">
        <v>102</v>
      </c>
      <c r="F73" s="2">
        <v>83</v>
      </c>
      <c r="G73" s="2">
        <v>185</v>
      </c>
      <c r="H73" s="10"/>
    </row>
    <row r="74" spans="1:8" ht="15" customHeight="1">
      <c r="A74" s="31"/>
      <c r="B74" s="32" t="s">
        <v>64</v>
      </c>
      <c r="C74" s="33"/>
      <c r="D74" s="2">
        <v>119</v>
      </c>
      <c r="E74" s="2">
        <v>195</v>
      </c>
      <c r="F74" s="2">
        <v>185</v>
      </c>
      <c r="G74" s="2">
        <v>380</v>
      </c>
      <c r="H74" s="10"/>
    </row>
    <row r="75" spans="1:8" ht="15" customHeight="1">
      <c r="A75" s="31"/>
      <c r="B75" s="32" t="s">
        <v>65</v>
      </c>
      <c r="C75" s="33"/>
      <c r="D75" s="2">
        <v>258</v>
      </c>
      <c r="E75" s="2">
        <v>448</v>
      </c>
      <c r="F75" s="2">
        <v>438</v>
      </c>
      <c r="G75" s="2">
        <v>886</v>
      </c>
      <c r="H75" s="10"/>
    </row>
    <row r="76" spans="1:8" ht="15" customHeight="1">
      <c r="A76" s="31"/>
      <c r="B76" s="32" t="s">
        <v>66</v>
      </c>
      <c r="C76" s="33"/>
      <c r="D76" s="2">
        <v>658</v>
      </c>
      <c r="E76" s="2">
        <v>1031</v>
      </c>
      <c r="F76" s="2">
        <v>1066</v>
      </c>
      <c r="G76" s="2">
        <v>2097</v>
      </c>
      <c r="H76" s="10"/>
    </row>
    <row r="77" spans="1:8" ht="15" customHeight="1">
      <c r="A77" s="31"/>
      <c r="B77" s="32" t="s">
        <v>67</v>
      </c>
      <c r="C77" s="33"/>
      <c r="D77" s="2">
        <v>201</v>
      </c>
      <c r="E77" s="2">
        <v>358</v>
      </c>
      <c r="F77" s="2">
        <v>338</v>
      </c>
      <c r="G77" s="2">
        <v>696</v>
      </c>
      <c r="H77" s="10"/>
    </row>
    <row r="78" spans="1:8" ht="15" customHeight="1">
      <c r="A78" s="31"/>
      <c r="B78" s="32" t="s">
        <v>68</v>
      </c>
      <c r="C78" s="33"/>
      <c r="D78" s="2">
        <v>132</v>
      </c>
      <c r="E78" s="2">
        <v>209</v>
      </c>
      <c r="F78" s="2">
        <v>192</v>
      </c>
      <c r="G78" s="2">
        <v>401</v>
      </c>
      <c r="H78" s="10"/>
    </row>
    <row r="79" spans="1:8" ht="15" customHeight="1">
      <c r="A79" s="31"/>
      <c r="B79" s="32" t="s">
        <v>69</v>
      </c>
      <c r="C79" s="33"/>
      <c r="D79" s="2">
        <v>269</v>
      </c>
      <c r="E79" s="2">
        <v>466</v>
      </c>
      <c r="F79" s="2">
        <v>448</v>
      </c>
      <c r="G79" s="2">
        <v>914</v>
      </c>
      <c r="H79" s="10"/>
    </row>
    <row r="80" spans="1:8" ht="15" customHeight="1">
      <c r="A80" s="31"/>
      <c r="B80" s="32" t="s">
        <v>70</v>
      </c>
      <c r="C80" s="33"/>
      <c r="D80" s="2">
        <v>100</v>
      </c>
      <c r="E80" s="2">
        <v>176</v>
      </c>
      <c r="F80" s="2">
        <v>161</v>
      </c>
      <c r="G80" s="2">
        <v>337</v>
      </c>
      <c r="H80" s="10"/>
    </row>
    <row r="81" spans="1:8" ht="15" customHeight="1">
      <c r="A81" s="31"/>
      <c r="B81" s="32" t="s">
        <v>71</v>
      </c>
      <c r="C81" s="33"/>
      <c r="D81" s="2">
        <v>80</v>
      </c>
      <c r="E81" s="2">
        <v>130</v>
      </c>
      <c r="F81" s="2">
        <v>125</v>
      </c>
      <c r="G81" s="2">
        <v>255</v>
      </c>
      <c r="H81" s="10"/>
    </row>
    <row r="82" spans="1:8" ht="15" customHeight="1">
      <c r="A82" s="31"/>
      <c r="B82" s="32" t="s">
        <v>72</v>
      </c>
      <c r="C82" s="33"/>
      <c r="D82" s="2">
        <v>121</v>
      </c>
      <c r="E82" s="2">
        <v>225</v>
      </c>
      <c r="F82" s="2">
        <v>242</v>
      </c>
      <c r="G82" s="2">
        <v>467</v>
      </c>
      <c r="H82" s="10"/>
    </row>
    <row r="83" spans="1:8" ht="15" customHeight="1">
      <c r="A83" s="31"/>
      <c r="B83" s="32" t="s">
        <v>73</v>
      </c>
      <c r="C83" s="33"/>
      <c r="D83" s="2">
        <v>72</v>
      </c>
      <c r="E83" s="2">
        <v>133</v>
      </c>
      <c r="F83" s="2">
        <v>131</v>
      </c>
      <c r="G83" s="2">
        <v>264</v>
      </c>
      <c r="H83" s="10"/>
    </row>
    <row r="84" spans="1:8" ht="15" customHeight="1">
      <c r="A84" s="31"/>
      <c r="B84" s="32" t="s">
        <v>74</v>
      </c>
      <c r="C84" s="33"/>
      <c r="D84" s="2">
        <v>96</v>
      </c>
      <c r="E84" s="2">
        <v>171</v>
      </c>
      <c r="F84" s="2">
        <v>193</v>
      </c>
      <c r="G84" s="2">
        <v>364</v>
      </c>
      <c r="H84" s="10"/>
    </row>
    <row r="85" spans="1:8" ht="15" customHeight="1">
      <c r="A85" s="31"/>
      <c r="B85" s="32" t="s">
        <v>75</v>
      </c>
      <c r="C85" s="33"/>
      <c r="D85" s="2">
        <v>17</v>
      </c>
      <c r="E85" s="2">
        <v>28</v>
      </c>
      <c r="F85" s="2">
        <v>33</v>
      </c>
      <c r="G85" s="2">
        <v>61</v>
      </c>
      <c r="H85" s="10"/>
    </row>
    <row r="86" spans="1:8" ht="15" customHeight="1">
      <c r="A86" s="31"/>
      <c r="B86" s="32" t="s">
        <v>76</v>
      </c>
      <c r="C86" s="33"/>
      <c r="D86" s="2">
        <v>63</v>
      </c>
      <c r="E86" s="2">
        <v>32</v>
      </c>
      <c r="F86" s="2">
        <v>31</v>
      </c>
      <c r="G86" s="2">
        <v>63</v>
      </c>
      <c r="H86" s="10"/>
    </row>
    <row r="87" spans="1:8" ht="15" customHeight="1">
      <c r="A87" s="31"/>
      <c r="B87" s="32" t="s">
        <v>77</v>
      </c>
      <c r="C87" s="33"/>
      <c r="D87" s="2">
        <v>92</v>
      </c>
      <c r="E87" s="2">
        <v>22</v>
      </c>
      <c r="F87" s="2">
        <v>70</v>
      </c>
      <c r="G87" s="2">
        <v>92</v>
      </c>
      <c r="H87" s="10"/>
    </row>
    <row r="88" spans="1:8" ht="15" customHeight="1">
      <c r="A88" s="31"/>
      <c r="B88" s="32" t="s">
        <v>78</v>
      </c>
      <c r="C88" s="33"/>
      <c r="D88" s="2">
        <v>44</v>
      </c>
      <c r="E88" s="2">
        <v>26</v>
      </c>
      <c r="F88" s="2">
        <v>18</v>
      </c>
      <c r="G88" s="2">
        <v>44</v>
      </c>
      <c r="H88" s="10"/>
    </row>
    <row r="89" spans="1:8" ht="15" customHeight="1" thickBot="1">
      <c r="A89" s="35"/>
      <c r="B89" s="52" t="s">
        <v>91</v>
      </c>
      <c r="C89" s="52"/>
      <c r="D89" s="11">
        <f>SUM(D62:D88)</f>
        <v>3861</v>
      </c>
      <c r="E89" s="11">
        <f>SUM(E62:E88)</f>
        <v>6151</v>
      </c>
      <c r="F89" s="11">
        <f>SUM(F62:F88)</f>
        <v>6078</v>
      </c>
      <c r="G89" s="11">
        <f>SUM(G62:G88)</f>
        <v>12229</v>
      </c>
      <c r="H89" s="10"/>
    </row>
    <row r="90" spans="1:11" ht="15" customHeight="1" thickBot="1" thickTop="1">
      <c r="A90" s="13"/>
      <c r="B90" s="53" t="s">
        <v>84</v>
      </c>
      <c r="C90" s="54"/>
      <c r="D90" s="22">
        <f>SUM(D6:D24,D26:D42,D44:D60,D62:D88)</f>
        <v>13422</v>
      </c>
      <c r="E90" s="22">
        <f>SUM(E6:E24,E26:E42,E44:E60,E62:E88)</f>
        <v>20469</v>
      </c>
      <c r="F90" s="22">
        <f>SUM(F6:F24,F26:F42,F44:F60,F62:F88)</f>
        <v>20162</v>
      </c>
      <c r="G90" s="22">
        <f>SUM(G6:G24,G26:G42,G44:G60,G62:G88)</f>
        <v>40631</v>
      </c>
      <c r="H90" s="10"/>
      <c r="I90" s="10"/>
      <c r="J90" s="10"/>
      <c r="K90" s="10"/>
    </row>
    <row r="91" spans="4:8" ht="15" customHeight="1" thickTop="1">
      <c r="D91" s="10"/>
      <c r="E91" s="10"/>
      <c r="F91" s="10"/>
      <c r="G91" s="10"/>
      <c r="H91" s="10"/>
    </row>
    <row r="92" spans="4:8" ht="15" customHeight="1">
      <c r="D92" s="10"/>
      <c r="E92" s="10"/>
      <c r="F92" s="10"/>
      <c r="G92" s="10"/>
      <c r="H92" s="10"/>
    </row>
    <row r="93" ht="15" customHeight="1">
      <c r="H93" s="10"/>
    </row>
    <row r="94" spans="2:8" ht="15" customHeight="1">
      <c r="B94" s="46" t="s">
        <v>85</v>
      </c>
      <c r="C94" s="47"/>
      <c r="D94" s="47"/>
      <c r="E94" s="47"/>
      <c r="F94" s="49"/>
      <c r="G94" s="50"/>
      <c r="H94" s="10"/>
    </row>
    <row r="95" spans="2:8" ht="15" customHeight="1">
      <c r="B95" s="48"/>
      <c r="C95" s="48"/>
      <c r="D95" s="48"/>
      <c r="E95" s="48"/>
      <c r="F95" s="51"/>
      <c r="G95" s="51"/>
      <c r="H95" s="10"/>
    </row>
    <row r="96" spans="1:8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  <c r="H96" s="10"/>
    </row>
    <row r="97" spans="1:8" ht="15" customHeight="1" thickBot="1" thickTop="1">
      <c r="A97" s="17"/>
      <c r="B97" s="41" t="s">
        <v>84</v>
      </c>
      <c r="C97" s="42"/>
      <c r="D97" s="17">
        <v>75</v>
      </c>
      <c r="E97" s="17">
        <v>30</v>
      </c>
      <c r="F97" s="17">
        <v>53</v>
      </c>
      <c r="G97" s="17">
        <v>83</v>
      </c>
      <c r="H97" s="10"/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" footer="0.5118110236220472"/>
  <pageSetup horizontalDpi="600" verticalDpi="600" orientation="portrait" paperSize="9" scale="91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PageLayoutView="0" workbookViewId="0" topLeftCell="A1">
      <selection activeCell="F29" sqref="F29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9.5" customHeight="1">
      <c r="F1" s="25" t="s">
        <v>100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432</v>
      </c>
      <c r="E6" s="2">
        <v>668</v>
      </c>
      <c r="F6" s="2">
        <v>683</v>
      </c>
      <c r="G6" s="2">
        <v>1351</v>
      </c>
      <c r="H6" s="10"/>
    </row>
    <row r="7" spans="1:8" ht="15" customHeight="1">
      <c r="A7" s="31"/>
      <c r="B7" s="32" t="s">
        <v>1</v>
      </c>
      <c r="C7" s="33"/>
      <c r="D7" s="2">
        <v>135</v>
      </c>
      <c r="E7" s="2">
        <v>200</v>
      </c>
      <c r="F7" s="2">
        <v>208</v>
      </c>
      <c r="G7" s="2">
        <v>408</v>
      </c>
      <c r="H7" s="10"/>
    </row>
    <row r="8" spans="1:11" ht="15" customHeight="1">
      <c r="A8" s="31"/>
      <c r="B8" s="32" t="s">
        <v>2</v>
      </c>
      <c r="C8" s="33"/>
      <c r="D8" s="2">
        <v>86</v>
      </c>
      <c r="E8" s="2">
        <v>119</v>
      </c>
      <c r="F8" s="2">
        <v>121</v>
      </c>
      <c r="G8" s="2">
        <v>240</v>
      </c>
      <c r="H8" s="10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289</v>
      </c>
      <c r="E9" s="2">
        <v>422</v>
      </c>
      <c r="F9" s="2">
        <v>462</v>
      </c>
      <c r="G9" s="2">
        <v>884</v>
      </c>
      <c r="H9" s="10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77</v>
      </c>
      <c r="E10" s="2">
        <v>102</v>
      </c>
      <c r="F10" s="2">
        <v>107</v>
      </c>
      <c r="G10" s="2">
        <v>209</v>
      </c>
      <c r="H10" s="10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59</v>
      </c>
      <c r="E11" s="2">
        <v>94</v>
      </c>
      <c r="F11" s="2">
        <v>91</v>
      </c>
      <c r="G11" s="2">
        <v>185</v>
      </c>
      <c r="H11" s="1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75</v>
      </c>
      <c r="E12" s="2">
        <v>115</v>
      </c>
      <c r="F12" s="2">
        <v>126</v>
      </c>
      <c r="G12" s="2">
        <v>241</v>
      </c>
      <c r="H12" s="10"/>
      <c r="I12" s="20"/>
      <c r="J12" s="20"/>
      <c r="K12" s="20"/>
    </row>
    <row r="13" spans="1:8" ht="15" customHeight="1">
      <c r="A13" s="31"/>
      <c r="B13" s="32" t="s">
        <v>7</v>
      </c>
      <c r="C13" s="33"/>
      <c r="D13" s="2">
        <v>319</v>
      </c>
      <c r="E13" s="2">
        <v>502</v>
      </c>
      <c r="F13" s="2">
        <v>496</v>
      </c>
      <c r="G13" s="2">
        <v>998</v>
      </c>
      <c r="H13" s="10"/>
    </row>
    <row r="14" spans="1:8" ht="15" customHeight="1">
      <c r="A14" s="31"/>
      <c r="B14" s="32" t="s">
        <v>8</v>
      </c>
      <c r="C14" s="33"/>
      <c r="D14" s="2">
        <v>137</v>
      </c>
      <c r="E14" s="2">
        <v>234</v>
      </c>
      <c r="F14" s="2">
        <v>225</v>
      </c>
      <c r="G14" s="2">
        <v>459</v>
      </c>
      <c r="H14" s="10"/>
    </row>
    <row r="15" spans="1:8" ht="15" customHeight="1">
      <c r="A15" s="31"/>
      <c r="B15" s="32" t="s">
        <v>9</v>
      </c>
      <c r="C15" s="33"/>
      <c r="D15" s="2">
        <v>207</v>
      </c>
      <c r="E15" s="2">
        <v>306</v>
      </c>
      <c r="F15" s="2">
        <v>306</v>
      </c>
      <c r="G15" s="2">
        <v>612</v>
      </c>
      <c r="H15" s="10"/>
    </row>
    <row r="16" spans="1:8" ht="15" customHeight="1">
      <c r="A16" s="31"/>
      <c r="B16" s="32" t="s">
        <v>10</v>
      </c>
      <c r="C16" s="33"/>
      <c r="D16" s="2">
        <v>119</v>
      </c>
      <c r="E16" s="2">
        <v>188</v>
      </c>
      <c r="F16" s="2">
        <v>183</v>
      </c>
      <c r="G16" s="2">
        <v>371</v>
      </c>
      <c r="H16" s="10"/>
    </row>
    <row r="17" spans="1:8" ht="15" customHeight="1">
      <c r="A17" s="31"/>
      <c r="B17" s="32" t="s">
        <v>11</v>
      </c>
      <c r="C17" s="33"/>
      <c r="D17" s="2">
        <v>133</v>
      </c>
      <c r="E17" s="2">
        <v>201</v>
      </c>
      <c r="F17" s="2">
        <v>230</v>
      </c>
      <c r="G17" s="2">
        <v>431</v>
      </c>
      <c r="H17" s="10"/>
    </row>
    <row r="18" spans="1:8" ht="15" customHeight="1">
      <c r="A18" s="31"/>
      <c r="B18" s="32" t="s">
        <v>12</v>
      </c>
      <c r="C18" s="33"/>
      <c r="D18" s="2">
        <v>209</v>
      </c>
      <c r="E18" s="2">
        <v>232</v>
      </c>
      <c r="F18" s="2">
        <v>243</v>
      </c>
      <c r="G18" s="2">
        <v>475</v>
      </c>
      <c r="H18" s="10"/>
    </row>
    <row r="19" spans="1:8" ht="15" customHeight="1">
      <c r="A19" s="31"/>
      <c r="B19" s="32" t="s">
        <v>13</v>
      </c>
      <c r="C19" s="33"/>
      <c r="D19" s="2">
        <v>166</v>
      </c>
      <c r="E19" s="2">
        <v>272</v>
      </c>
      <c r="F19" s="2">
        <v>269</v>
      </c>
      <c r="G19" s="2">
        <v>541</v>
      </c>
      <c r="H19" s="10"/>
    </row>
    <row r="20" spans="1:12" ht="15" customHeight="1">
      <c r="A20" s="31"/>
      <c r="B20" s="32" t="s">
        <v>14</v>
      </c>
      <c r="C20" s="33"/>
      <c r="D20" s="2">
        <v>196</v>
      </c>
      <c r="E20" s="2">
        <v>162</v>
      </c>
      <c r="F20" s="2">
        <v>210</v>
      </c>
      <c r="G20" s="2">
        <v>372</v>
      </c>
      <c r="H20" s="10"/>
      <c r="I20" s="19"/>
      <c r="J20" s="19"/>
      <c r="K20" s="19"/>
      <c r="L20" s="21"/>
    </row>
    <row r="21" spans="1:12" ht="15" customHeight="1">
      <c r="A21" s="31"/>
      <c r="B21" s="32" t="s">
        <v>15</v>
      </c>
      <c r="C21" s="33"/>
      <c r="D21" s="2">
        <v>378</v>
      </c>
      <c r="E21" s="2">
        <v>659</v>
      </c>
      <c r="F21" s="2">
        <v>622</v>
      </c>
      <c r="G21" s="2">
        <v>1281</v>
      </c>
      <c r="H21" s="10"/>
      <c r="I21" s="19"/>
      <c r="J21" s="19"/>
      <c r="K21" s="19"/>
      <c r="L21" s="21"/>
    </row>
    <row r="22" spans="1:12" ht="15" customHeight="1">
      <c r="A22" s="31"/>
      <c r="B22" s="32" t="s">
        <v>16</v>
      </c>
      <c r="C22" s="33"/>
      <c r="D22" s="2">
        <v>259</v>
      </c>
      <c r="E22" s="2">
        <v>422</v>
      </c>
      <c r="F22" s="2">
        <v>437</v>
      </c>
      <c r="G22" s="2">
        <v>859</v>
      </c>
      <c r="H22" s="10"/>
      <c r="I22" s="21"/>
      <c r="J22" s="21"/>
      <c r="K22" s="21"/>
      <c r="L22" s="21"/>
    </row>
    <row r="23" spans="1:8" ht="15" customHeight="1">
      <c r="A23" s="31"/>
      <c r="B23" s="32" t="s">
        <v>17</v>
      </c>
      <c r="C23" s="33"/>
      <c r="D23" s="2">
        <v>357</v>
      </c>
      <c r="E23" s="2">
        <v>583</v>
      </c>
      <c r="F23" s="2">
        <v>521</v>
      </c>
      <c r="G23" s="2">
        <v>1104</v>
      </c>
      <c r="H23" s="10"/>
    </row>
    <row r="24" spans="1:12" ht="15" customHeight="1">
      <c r="A24" s="31"/>
      <c r="B24" s="32" t="s">
        <v>92</v>
      </c>
      <c r="C24" s="33"/>
      <c r="D24" s="2">
        <v>28</v>
      </c>
      <c r="E24" s="2">
        <v>36</v>
      </c>
      <c r="F24" s="2">
        <v>38</v>
      </c>
      <c r="G24" s="2">
        <v>74</v>
      </c>
      <c r="H24" s="10"/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3661</v>
      </c>
      <c r="E25" s="8">
        <f>SUM(E6:E24)</f>
        <v>5517</v>
      </c>
      <c r="F25" s="8">
        <f>SUM(F6:F24)</f>
        <v>5578</v>
      </c>
      <c r="G25" s="8">
        <f>SUM(G6:G24)</f>
        <v>11095</v>
      </c>
      <c r="H25" s="10"/>
      <c r="I25" s="10"/>
      <c r="J25" s="10"/>
      <c r="K25" s="10"/>
    </row>
    <row r="26" spans="1:8" ht="15" customHeight="1" thickTop="1">
      <c r="A26" s="34" t="s">
        <v>94</v>
      </c>
      <c r="B26" s="36" t="s">
        <v>18</v>
      </c>
      <c r="C26" s="37"/>
      <c r="D26" s="18">
        <v>259</v>
      </c>
      <c r="E26" s="18">
        <v>454</v>
      </c>
      <c r="F26" s="18">
        <v>390</v>
      </c>
      <c r="G26" s="18">
        <v>844</v>
      </c>
      <c r="H26" s="10"/>
    </row>
    <row r="27" spans="1:8" ht="15" customHeight="1">
      <c r="A27" s="31"/>
      <c r="B27" s="32" t="s">
        <v>19</v>
      </c>
      <c r="C27" s="33"/>
      <c r="D27" s="2">
        <v>106</v>
      </c>
      <c r="E27" s="2">
        <v>145</v>
      </c>
      <c r="F27" s="2">
        <v>134</v>
      </c>
      <c r="G27" s="2">
        <v>279</v>
      </c>
      <c r="H27" s="10"/>
    </row>
    <row r="28" spans="1:8" ht="15" customHeight="1">
      <c r="A28" s="31"/>
      <c r="B28" s="32" t="s">
        <v>20</v>
      </c>
      <c r="C28" s="33"/>
      <c r="D28" s="2">
        <v>58</v>
      </c>
      <c r="E28" s="2">
        <v>89</v>
      </c>
      <c r="F28" s="2">
        <v>85</v>
      </c>
      <c r="G28" s="2">
        <v>174</v>
      </c>
      <c r="H28" s="10"/>
    </row>
    <row r="29" spans="1:8" ht="15" customHeight="1">
      <c r="A29" s="31"/>
      <c r="B29" s="32" t="s">
        <v>21</v>
      </c>
      <c r="C29" s="33"/>
      <c r="D29" s="2">
        <v>223</v>
      </c>
      <c r="E29" s="2">
        <v>343</v>
      </c>
      <c r="F29" s="2">
        <v>301</v>
      </c>
      <c r="G29" s="2">
        <v>644</v>
      </c>
      <c r="H29" s="10"/>
    </row>
    <row r="30" spans="1:8" ht="15" customHeight="1">
      <c r="A30" s="31"/>
      <c r="B30" s="32" t="s">
        <v>22</v>
      </c>
      <c r="C30" s="33"/>
      <c r="D30" s="2">
        <v>50</v>
      </c>
      <c r="E30" s="2">
        <v>64</v>
      </c>
      <c r="F30" s="2">
        <v>62</v>
      </c>
      <c r="G30" s="2">
        <v>126</v>
      </c>
      <c r="H30" s="10"/>
    </row>
    <row r="31" spans="1:8" ht="15" customHeight="1">
      <c r="A31" s="31"/>
      <c r="B31" s="32" t="s">
        <v>23</v>
      </c>
      <c r="C31" s="33"/>
      <c r="D31" s="2">
        <v>135</v>
      </c>
      <c r="E31" s="2">
        <v>212</v>
      </c>
      <c r="F31" s="2">
        <v>202</v>
      </c>
      <c r="G31" s="2">
        <v>414</v>
      </c>
      <c r="H31" s="10"/>
    </row>
    <row r="32" spans="1:8" ht="15" customHeight="1">
      <c r="A32" s="31"/>
      <c r="B32" s="32" t="s">
        <v>24</v>
      </c>
      <c r="C32" s="33"/>
      <c r="D32" s="2">
        <v>214</v>
      </c>
      <c r="E32" s="2">
        <v>333</v>
      </c>
      <c r="F32" s="2">
        <v>316</v>
      </c>
      <c r="G32" s="2">
        <v>649</v>
      </c>
      <c r="H32" s="10"/>
    </row>
    <row r="33" spans="1:8" ht="15" customHeight="1">
      <c r="A33" s="31"/>
      <c r="B33" s="32" t="s">
        <v>25</v>
      </c>
      <c r="C33" s="33"/>
      <c r="D33" s="2">
        <v>261</v>
      </c>
      <c r="E33" s="2">
        <v>396</v>
      </c>
      <c r="F33" s="2">
        <v>392</v>
      </c>
      <c r="G33" s="2">
        <v>788</v>
      </c>
      <c r="H33" s="10"/>
    </row>
    <row r="34" spans="1:8" ht="15" customHeight="1">
      <c r="A34" s="31"/>
      <c r="B34" s="32" t="s">
        <v>26</v>
      </c>
      <c r="C34" s="33"/>
      <c r="D34" s="2">
        <v>167</v>
      </c>
      <c r="E34" s="2">
        <v>235</v>
      </c>
      <c r="F34" s="2">
        <v>236</v>
      </c>
      <c r="G34" s="2">
        <v>471</v>
      </c>
      <c r="H34" s="10"/>
    </row>
    <row r="35" spans="1:8" ht="15" customHeight="1">
      <c r="A35" s="31"/>
      <c r="B35" s="32" t="s">
        <v>27</v>
      </c>
      <c r="C35" s="33"/>
      <c r="D35" s="2">
        <v>146</v>
      </c>
      <c r="E35" s="2">
        <v>263</v>
      </c>
      <c r="F35" s="2">
        <v>248</v>
      </c>
      <c r="G35" s="2">
        <v>511</v>
      </c>
      <c r="H35" s="10"/>
    </row>
    <row r="36" spans="1:8" ht="15" customHeight="1">
      <c r="A36" s="31"/>
      <c r="B36" s="32" t="s">
        <v>28</v>
      </c>
      <c r="C36" s="33"/>
      <c r="D36" s="2">
        <v>145</v>
      </c>
      <c r="E36" s="2">
        <v>153</v>
      </c>
      <c r="F36" s="2">
        <v>134</v>
      </c>
      <c r="G36" s="2">
        <v>287</v>
      </c>
      <c r="H36" s="10"/>
    </row>
    <row r="37" spans="1:8" ht="15" customHeight="1">
      <c r="A37" s="31"/>
      <c r="B37" s="32" t="s">
        <v>29</v>
      </c>
      <c r="C37" s="33"/>
      <c r="D37" s="2">
        <v>25</v>
      </c>
      <c r="E37" s="2">
        <v>32</v>
      </c>
      <c r="F37" s="2">
        <v>20</v>
      </c>
      <c r="G37" s="2">
        <v>52</v>
      </c>
      <c r="H37" s="10"/>
    </row>
    <row r="38" spans="1:8" ht="15" customHeight="1">
      <c r="A38" s="31"/>
      <c r="B38" s="32" t="s">
        <v>30</v>
      </c>
      <c r="C38" s="33"/>
      <c r="D38" s="2">
        <v>37</v>
      </c>
      <c r="E38" s="2">
        <v>37</v>
      </c>
      <c r="F38" s="2">
        <v>0</v>
      </c>
      <c r="G38" s="2">
        <v>37</v>
      </c>
      <c r="H38" s="10"/>
    </row>
    <row r="39" spans="1:8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v>0</v>
      </c>
      <c r="H39" s="10"/>
    </row>
    <row r="40" spans="1:8" ht="15" customHeight="1">
      <c r="A40" s="31"/>
      <c r="B40" s="32" t="s">
        <v>32</v>
      </c>
      <c r="C40" s="33"/>
      <c r="D40" s="2">
        <v>61</v>
      </c>
      <c r="E40" s="2">
        <v>17</v>
      </c>
      <c r="F40" s="2">
        <v>45</v>
      </c>
      <c r="G40" s="2">
        <v>62</v>
      </c>
      <c r="H40" s="10"/>
    </row>
    <row r="41" spans="1:8" ht="15" customHeight="1">
      <c r="A41" s="31"/>
      <c r="B41" s="32" t="s">
        <v>33</v>
      </c>
      <c r="C41" s="33"/>
      <c r="D41" s="2">
        <v>56</v>
      </c>
      <c r="E41" s="2">
        <v>106</v>
      </c>
      <c r="F41" s="2">
        <v>107</v>
      </c>
      <c r="G41" s="2">
        <v>213</v>
      </c>
      <c r="H41" s="10"/>
    </row>
    <row r="42" spans="1:8" ht="15" customHeight="1">
      <c r="A42" s="31"/>
      <c r="B42" s="32" t="s">
        <v>34</v>
      </c>
      <c r="C42" s="33"/>
      <c r="D42" s="2">
        <v>44</v>
      </c>
      <c r="E42" s="2">
        <v>68</v>
      </c>
      <c r="F42" s="2">
        <v>66</v>
      </c>
      <c r="G42" s="2">
        <v>134</v>
      </c>
      <c r="H42" s="10"/>
    </row>
    <row r="43" spans="1:8" ht="15" customHeight="1" thickBot="1">
      <c r="A43" s="35"/>
      <c r="B43" s="38" t="s">
        <v>89</v>
      </c>
      <c r="C43" s="38"/>
      <c r="D43" s="7">
        <f>SUM(D26:D42)</f>
        <v>1987</v>
      </c>
      <c r="E43" s="7">
        <f>SUM(E26:E42)</f>
        <v>2947</v>
      </c>
      <c r="F43" s="7">
        <f>SUM(F26:F42)</f>
        <v>2738</v>
      </c>
      <c r="G43" s="7">
        <f>SUM(G26:G42)</f>
        <v>5685</v>
      </c>
      <c r="H43" s="10"/>
    </row>
    <row r="44" spans="1:8" ht="15" customHeight="1" thickTop="1">
      <c r="A44" s="34" t="s">
        <v>95</v>
      </c>
      <c r="B44" s="39" t="s">
        <v>35</v>
      </c>
      <c r="C44" s="39"/>
      <c r="D44" s="18">
        <v>990</v>
      </c>
      <c r="E44" s="18">
        <v>1527</v>
      </c>
      <c r="F44" s="18">
        <v>1498</v>
      </c>
      <c r="G44" s="18">
        <v>3025</v>
      </c>
      <c r="H44" s="10"/>
    </row>
    <row r="45" spans="1:8" ht="15" customHeight="1">
      <c r="A45" s="31"/>
      <c r="B45" s="40" t="s">
        <v>36</v>
      </c>
      <c r="C45" s="40"/>
      <c r="D45" s="2">
        <v>179</v>
      </c>
      <c r="E45" s="2">
        <v>172</v>
      </c>
      <c r="F45" s="2">
        <v>199</v>
      </c>
      <c r="G45" s="2">
        <v>371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477</v>
      </c>
      <c r="F46" s="2">
        <v>441</v>
      </c>
      <c r="G46" s="2">
        <v>918</v>
      </c>
      <c r="H46" s="10"/>
    </row>
    <row r="47" spans="1:8" ht="15" customHeight="1">
      <c r="A47" s="31"/>
      <c r="B47" s="40" t="s">
        <v>38</v>
      </c>
      <c r="C47" s="40"/>
      <c r="D47" s="2">
        <v>136</v>
      </c>
      <c r="E47" s="2">
        <v>217</v>
      </c>
      <c r="F47" s="2">
        <v>213</v>
      </c>
      <c r="G47" s="2">
        <v>430</v>
      </c>
      <c r="H47" s="10"/>
    </row>
    <row r="48" spans="1:8" ht="15" customHeight="1">
      <c r="A48" s="31"/>
      <c r="B48" s="40" t="s">
        <v>39</v>
      </c>
      <c r="C48" s="40"/>
      <c r="D48" s="2">
        <v>223</v>
      </c>
      <c r="E48" s="2">
        <v>332</v>
      </c>
      <c r="F48" s="2">
        <v>338</v>
      </c>
      <c r="G48" s="2">
        <v>670</v>
      </c>
      <c r="H48" s="10"/>
    </row>
    <row r="49" spans="1:8" ht="15" customHeight="1">
      <c r="A49" s="31"/>
      <c r="B49" s="40" t="s">
        <v>40</v>
      </c>
      <c r="C49" s="40"/>
      <c r="D49" s="2">
        <v>302</v>
      </c>
      <c r="E49" s="2">
        <v>472</v>
      </c>
      <c r="F49" s="2">
        <v>450</v>
      </c>
      <c r="G49" s="2">
        <v>922</v>
      </c>
      <c r="H49" s="10"/>
    </row>
    <row r="50" spans="1:8" ht="15" customHeight="1">
      <c r="A50" s="31"/>
      <c r="B50" s="40" t="s">
        <v>41</v>
      </c>
      <c r="C50" s="40"/>
      <c r="D50" s="2">
        <v>85</v>
      </c>
      <c r="E50" s="2">
        <v>132</v>
      </c>
      <c r="F50" s="2">
        <v>123</v>
      </c>
      <c r="G50" s="2">
        <v>255</v>
      </c>
      <c r="H50" s="10"/>
    </row>
    <row r="51" spans="1:8" ht="15" customHeight="1">
      <c r="A51" s="31"/>
      <c r="B51" s="40" t="s">
        <v>42</v>
      </c>
      <c r="C51" s="40"/>
      <c r="D51" s="2">
        <v>126</v>
      </c>
      <c r="E51" s="2">
        <v>183</v>
      </c>
      <c r="F51" s="2">
        <v>207</v>
      </c>
      <c r="G51" s="2">
        <v>390</v>
      </c>
      <c r="H51" s="10"/>
    </row>
    <row r="52" spans="1:8" ht="15" customHeight="1">
      <c r="A52" s="31"/>
      <c r="B52" s="40" t="s">
        <v>43</v>
      </c>
      <c r="C52" s="40"/>
      <c r="D52" s="2">
        <v>62</v>
      </c>
      <c r="E52" s="2">
        <v>89</v>
      </c>
      <c r="F52" s="2">
        <v>86</v>
      </c>
      <c r="G52" s="2">
        <v>175</v>
      </c>
      <c r="H52" s="10"/>
    </row>
    <row r="53" spans="1:8" ht="15" customHeight="1">
      <c r="A53" s="31"/>
      <c r="B53" s="40" t="s">
        <v>44</v>
      </c>
      <c r="C53" s="40"/>
      <c r="D53" s="2">
        <v>144</v>
      </c>
      <c r="E53" s="2">
        <v>214</v>
      </c>
      <c r="F53" s="2">
        <v>206</v>
      </c>
      <c r="G53" s="2">
        <v>420</v>
      </c>
      <c r="H53" s="10"/>
    </row>
    <row r="54" spans="1:8" ht="15" customHeight="1">
      <c r="A54" s="31"/>
      <c r="B54" s="40" t="s">
        <v>45</v>
      </c>
      <c r="C54" s="40"/>
      <c r="D54" s="2">
        <v>190</v>
      </c>
      <c r="E54" s="2">
        <v>281</v>
      </c>
      <c r="F54" s="2">
        <v>280</v>
      </c>
      <c r="G54" s="2">
        <v>561</v>
      </c>
      <c r="H54" s="10"/>
    </row>
    <row r="55" spans="1:8" ht="15" customHeight="1">
      <c r="A55" s="31"/>
      <c r="B55" s="40" t="s">
        <v>46</v>
      </c>
      <c r="C55" s="40"/>
      <c r="D55" s="2">
        <v>462</v>
      </c>
      <c r="E55" s="2">
        <v>673</v>
      </c>
      <c r="F55" s="2">
        <v>689</v>
      </c>
      <c r="G55" s="2">
        <v>1362</v>
      </c>
      <c r="H55" s="10"/>
    </row>
    <row r="56" spans="1:8" ht="15" customHeight="1">
      <c r="A56" s="31"/>
      <c r="B56" s="40" t="s">
        <v>47</v>
      </c>
      <c r="C56" s="40"/>
      <c r="D56" s="2">
        <v>284</v>
      </c>
      <c r="E56" s="2">
        <v>410</v>
      </c>
      <c r="F56" s="2">
        <v>400</v>
      </c>
      <c r="G56" s="2">
        <v>810</v>
      </c>
      <c r="H56" s="10"/>
    </row>
    <row r="57" spans="1:8" ht="15" customHeight="1">
      <c r="A57" s="31"/>
      <c r="B57" s="40" t="s">
        <v>48</v>
      </c>
      <c r="C57" s="40"/>
      <c r="D57" s="2">
        <v>168</v>
      </c>
      <c r="E57" s="2">
        <v>281</v>
      </c>
      <c r="F57" s="2">
        <v>306</v>
      </c>
      <c r="G57" s="2">
        <v>587</v>
      </c>
      <c r="H57" s="10"/>
    </row>
    <row r="58" spans="1:8" ht="15" customHeight="1">
      <c r="A58" s="31"/>
      <c r="B58" s="40" t="s">
        <v>49</v>
      </c>
      <c r="C58" s="40"/>
      <c r="D58" s="2">
        <v>103</v>
      </c>
      <c r="E58" s="2">
        <v>174</v>
      </c>
      <c r="F58" s="2">
        <v>186</v>
      </c>
      <c r="G58" s="2">
        <v>360</v>
      </c>
      <c r="H58" s="10"/>
    </row>
    <row r="59" spans="1:8" ht="15" customHeight="1">
      <c r="A59" s="31"/>
      <c r="B59" s="40" t="s">
        <v>50</v>
      </c>
      <c r="C59" s="40"/>
      <c r="D59" s="2">
        <v>56</v>
      </c>
      <c r="E59" s="2">
        <v>106</v>
      </c>
      <c r="F59" s="2">
        <v>112</v>
      </c>
      <c r="G59" s="2">
        <v>218</v>
      </c>
      <c r="H59" s="10"/>
    </row>
    <row r="60" spans="1:8" ht="15" customHeight="1">
      <c r="A60" s="31"/>
      <c r="B60" s="40" t="s">
        <v>51</v>
      </c>
      <c r="C60" s="40"/>
      <c r="D60" s="2">
        <v>74</v>
      </c>
      <c r="E60" s="2">
        <v>69</v>
      </c>
      <c r="F60" s="2">
        <v>5</v>
      </c>
      <c r="G60" s="2">
        <v>74</v>
      </c>
      <c r="H60" s="10"/>
    </row>
    <row r="61" spans="1:8" ht="15" customHeight="1">
      <c r="A61" s="31"/>
      <c r="B61" s="38" t="s">
        <v>90</v>
      </c>
      <c r="C61" s="38"/>
      <c r="D61" s="8">
        <f>SUM(D44:D60)</f>
        <v>3906</v>
      </c>
      <c r="E61" s="8">
        <f>SUM(E44:E60)</f>
        <v>5809</v>
      </c>
      <c r="F61" s="8">
        <f>SUM(F44:F60)</f>
        <v>5739</v>
      </c>
      <c r="G61" s="8">
        <f>SUM(G44:G60)</f>
        <v>11548</v>
      </c>
      <c r="H61" s="10"/>
    </row>
    <row r="62" spans="1:8" ht="15" customHeight="1">
      <c r="A62" s="55" t="s">
        <v>96</v>
      </c>
      <c r="B62" s="40" t="s">
        <v>52</v>
      </c>
      <c r="C62" s="40"/>
      <c r="D62" s="2">
        <v>60</v>
      </c>
      <c r="E62" s="2">
        <v>79</v>
      </c>
      <c r="F62" s="2">
        <v>86</v>
      </c>
      <c r="G62" s="2">
        <v>165</v>
      </c>
      <c r="H62" s="10"/>
    </row>
    <row r="63" spans="1:8" ht="15" customHeight="1">
      <c r="A63" s="55"/>
      <c r="B63" s="40" t="s">
        <v>53</v>
      </c>
      <c r="C63" s="40"/>
      <c r="D63" s="2">
        <v>106</v>
      </c>
      <c r="E63" s="2">
        <v>166</v>
      </c>
      <c r="F63" s="2">
        <v>162</v>
      </c>
      <c r="G63" s="2">
        <v>328</v>
      </c>
      <c r="H63" s="10"/>
    </row>
    <row r="64" spans="1:8" ht="15" customHeight="1">
      <c r="A64" s="55"/>
      <c r="B64" s="40" t="s">
        <v>54</v>
      </c>
      <c r="C64" s="40"/>
      <c r="D64" s="2">
        <v>105</v>
      </c>
      <c r="E64" s="2">
        <v>173</v>
      </c>
      <c r="F64" s="2">
        <v>170</v>
      </c>
      <c r="G64" s="2">
        <v>343</v>
      </c>
      <c r="H64" s="10"/>
    </row>
    <row r="65" spans="1:8" ht="15" customHeight="1">
      <c r="A65" s="55"/>
      <c r="B65" s="40" t="s">
        <v>55</v>
      </c>
      <c r="C65" s="40"/>
      <c r="D65" s="2">
        <v>183</v>
      </c>
      <c r="E65" s="2">
        <v>303</v>
      </c>
      <c r="F65" s="2">
        <v>286</v>
      </c>
      <c r="G65" s="2">
        <v>589</v>
      </c>
      <c r="H65" s="10"/>
    </row>
    <row r="66" spans="1:8" ht="15" customHeight="1">
      <c r="A66" s="55"/>
      <c r="B66" s="40" t="s">
        <v>56</v>
      </c>
      <c r="C66" s="40"/>
      <c r="D66" s="2">
        <v>141</v>
      </c>
      <c r="E66" s="2">
        <v>225</v>
      </c>
      <c r="F66" s="2">
        <v>214</v>
      </c>
      <c r="G66" s="2">
        <v>439</v>
      </c>
      <c r="H66" s="10"/>
    </row>
    <row r="67" spans="1:8" ht="15" customHeight="1">
      <c r="A67" s="55"/>
      <c r="B67" s="40" t="s">
        <v>57</v>
      </c>
      <c r="C67" s="40"/>
      <c r="D67" s="2">
        <v>114</v>
      </c>
      <c r="E67" s="2">
        <v>160</v>
      </c>
      <c r="F67" s="2">
        <v>147</v>
      </c>
      <c r="G67" s="2">
        <v>307</v>
      </c>
      <c r="H67" s="10"/>
    </row>
    <row r="68" spans="1:8" ht="15" customHeight="1">
      <c r="A68" s="55"/>
      <c r="B68" s="40" t="s">
        <v>58</v>
      </c>
      <c r="C68" s="40"/>
      <c r="D68" s="2">
        <v>148</v>
      </c>
      <c r="E68" s="2">
        <v>252</v>
      </c>
      <c r="F68" s="2">
        <v>223</v>
      </c>
      <c r="G68" s="2">
        <v>475</v>
      </c>
      <c r="H68" s="10"/>
    </row>
    <row r="69" spans="1:8" ht="15" customHeight="1">
      <c r="A69" s="55"/>
      <c r="B69" s="40" t="s">
        <v>59</v>
      </c>
      <c r="C69" s="40"/>
      <c r="D69" s="2">
        <v>167</v>
      </c>
      <c r="E69" s="2">
        <v>279</v>
      </c>
      <c r="F69" s="2">
        <v>291</v>
      </c>
      <c r="G69" s="2">
        <v>570</v>
      </c>
      <c r="H69" s="10"/>
    </row>
    <row r="70" spans="1:8" ht="15" customHeight="1">
      <c r="A70" s="55"/>
      <c r="B70" s="40" t="s">
        <v>60</v>
      </c>
      <c r="C70" s="40"/>
      <c r="D70" s="2">
        <v>198</v>
      </c>
      <c r="E70" s="2">
        <v>345</v>
      </c>
      <c r="F70" s="2">
        <v>339</v>
      </c>
      <c r="G70" s="2">
        <v>684</v>
      </c>
      <c r="H70" s="10"/>
    </row>
    <row r="71" spans="1:8" ht="15" customHeight="1">
      <c r="A71" s="55"/>
      <c r="B71" s="40" t="s">
        <v>61</v>
      </c>
      <c r="C71" s="40"/>
      <c r="D71" s="2">
        <v>161</v>
      </c>
      <c r="E71" s="2">
        <v>254</v>
      </c>
      <c r="F71" s="2">
        <v>268</v>
      </c>
      <c r="G71" s="2">
        <v>522</v>
      </c>
      <c r="H71" s="10"/>
    </row>
    <row r="72" spans="1:8" ht="15" customHeight="1">
      <c r="A72" s="55"/>
      <c r="B72" s="40" t="s">
        <v>62</v>
      </c>
      <c r="C72" s="40"/>
      <c r="D72" s="2">
        <v>95</v>
      </c>
      <c r="E72" s="2">
        <v>153</v>
      </c>
      <c r="F72" s="2">
        <v>132</v>
      </c>
      <c r="G72" s="2">
        <v>285</v>
      </c>
      <c r="H72" s="10"/>
    </row>
    <row r="73" spans="1:8" ht="15" customHeight="1">
      <c r="A73" s="55"/>
      <c r="B73" s="40" t="s">
        <v>63</v>
      </c>
      <c r="C73" s="40"/>
      <c r="D73" s="2">
        <v>57</v>
      </c>
      <c r="E73" s="2">
        <v>103</v>
      </c>
      <c r="F73" s="2">
        <v>85</v>
      </c>
      <c r="G73" s="2">
        <v>188</v>
      </c>
      <c r="H73" s="10"/>
    </row>
    <row r="74" spans="1:8" ht="15" customHeight="1">
      <c r="A74" s="55"/>
      <c r="B74" s="40" t="s">
        <v>64</v>
      </c>
      <c r="C74" s="40"/>
      <c r="D74" s="2">
        <v>118</v>
      </c>
      <c r="E74" s="2">
        <v>190</v>
      </c>
      <c r="F74" s="2">
        <v>180</v>
      </c>
      <c r="G74" s="2">
        <v>370</v>
      </c>
      <c r="H74" s="10"/>
    </row>
    <row r="75" spans="1:8" ht="15" customHeight="1">
      <c r="A75" s="55"/>
      <c r="B75" s="40" t="s">
        <v>65</v>
      </c>
      <c r="C75" s="40"/>
      <c r="D75" s="2">
        <v>256</v>
      </c>
      <c r="E75" s="2">
        <v>448</v>
      </c>
      <c r="F75" s="2">
        <v>434</v>
      </c>
      <c r="G75" s="2">
        <v>882</v>
      </c>
      <c r="H75" s="10"/>
    </row>
    <row r="76" spans="1:8" ht="15" customHeight="1">
      <c r="A76" s="55"/>
      <c r="B76" s="40" t="s">
        <v>66</v>
      </c>
      <c r="C76" s="40"/>
      <c r="D76" s="2">
        <v>659</v>
      </c>
      <c r="E76" s="2">
        <v>1027</v>
      </c>
      <c r="F76" s="2">
        <v>1064</v>
      </c>
      <c r="G76" s="2">
        <v>2091</v>
      </c>
      <c r="H76" s="10"/>
    </row>
    <row r="77" spans="1:8" ht="15" customHeight="1">
      <c r="A77" s="55"/>
      <c r="B77" s="40" t="s">
        <v>67</v>
      </c>
      <c r="C77" s="40"/>
      <c r="D77" s="2">
        <v>202</v>
      </c>
      <c r="E77" s="2">
        <v>358</v>
      </c>
      <c r="F77" s="2">
        <v>339</v>
      </c>
      <c r="G77" s="2">
        <v>697</v>
      </c>
      <c r="H77" s="10"/>
    </row>
    <row r="78" spans="1:8" ht="15" customHeight="1">
      <c r="A78" s="55"/>
      <c r="B78" s="40" t="s">
        <v>68</v>
      </c>
      <c r="C78" s="40"/>
      <c r="D78" s="2">
        <v>133</v>
      </c>
      <c r="E78" s="2">
        <v>211</v>
      </c>
      <c r="F78" s="2">
        <v>194</v>
      </c>
      <c r="G78" s="2">
        <v>405</v>
      </c>
      <c r="H78" s="10"/>
    </row>
    <row r="79" spans="1:8" ht="15" customHeight="1">
      <c r="A79" s="55"/>
      <c r="B79" s="40" t="s">
        <v>69</v>
      </c>
      <c r="C79" s="40"/>
      <c r="D79" s="2">
        <v>271</v>
      </c>
      <c r="E79" s="2">
        <v>467</v>
      </c>
      <c r="F79" s="2">
        <v>450</v>
      </c>
      <c r="G79" s="2">
        <v>917</v>
      </c>
      <c r="H79" s="10"/>
    </row>
    <row r="80" spans="1:8" ht="15" customHeight="1">
      <c r="A80" s="55"/>
      <c r="B80" s="40" t="s">
        <v>70</v>
      </c>
      <c r="C80" s="40"/>
      <c r="D80" s="2">
        <v>101</v>
      </c>
      <c r="E80" s="2">
        <v>177</v>
      </c>
      <c r="F80" s="2">
        <v>163</v>
      </c>
      <c r="G80" s="2">
        <v>340</v>
      </c>
      <c r="H80" s="10"/>
    </row>
    <row r="81" spans="1:8" ht="15" customHeight="1">
      <c r="A81" s="55"/>
      <c r="B81" s="40" t="s">
        <v>71</v>
      </c>
      <c r="C81" s="40"/>
      <c r="D81" s="2">
        <v>78</v>
      </c>
      <c r="E81" s="2">
        <v>126</v>
      </c>
      <c r="F81" s="2">
        <v>120</v>
      </c>
      <c r="G81" s="2">
        <v>246</v>
      </c>
      <c r="H81" s="10"/>
    </row>
    <row r="82" spans="1:8" ht="15" customHeight="1">
      <c r="A82" s="55"/>
      <c r="B82" s="40" t="s">
        <v>72</v>
      </c>
      <c r="C82" s="40"/>
      <c r="D82" s="2">
        <v>121</v>
      </c>
      <c r="E82" s="2">
        <v>224</v>
      </c>
      <c r="F82" s="2">
        <v>244</v>
      </c>
      <c r="G82" s="2">
        <v>468</v>
      </c>
      <c r="H82" s="10"/>
    </row>
    <row r="83" spans="1:8" ht="15" customHeight="1">
      <c r="A83" s="55"/>
      <c r="B83" s="40" t="s">
        <v>73</v>
      </c>
      <c r="C83" s="40"/>
      <c r="D83" s="2">
        <v>72</v>
      </c>
      <c r="E83" s="2">
        <v>135</v>
      </c>
      <c r="F83" s="2">
        <v>131</v>
      </c>
      <c r="G83" s="2">
        <v>266</v>
      </c>
      <c r="H83" s="10"/>
    </row>
    <row r="84" spans="1:8" ht="15" customHeight="1">
      <c r="A84" s="55"/>
      <c r="B84" s="40" t="s">
        <v>74</v>
      </c>
      <c r="C84" s="40"/>
      <c r="D84" s="2">
        <v>100</v>
      </c>
      <c r="E84" s="2">
        <v>185</v>
      </c>
      <c r="F84" s="2">
        <v>202</v>
      </c>
      <c r="G84" s="2">
        <v>387</v>
      </c>
      <c r="H84" s="10"/>
    </row>
    <row r="85" spans="1:8" ht="15" customHeight="1">
      <c r="A85" s="55"/>
      <c r="B85" s="40" t="s">
        <v>75</v>
      </c>
      <c r="C85" s="40"/>
      <c r="D85" s="2">
        <v>17</v>
      </c>
      <c r="E85" s="2">
        <v>29</v>
      </c>
      <c r="F85" s="2">
        <v>30</v>
      </c>
      <c r="G85" s="2">
        <v>59</v>
      </c>
      <c r="H85" s="10"/>
    </row>
    <row r="86" spans="1:8" ht="15" customHeight="1">
      <c r="A86" s="55"/>
      <c r="B86" s="40" t="s">
        <v>76</v>
      </c>
      <c r="C86" s="40"/>
      <c r="D86" s="2">
        <v>61</v>
      </c>
      <c r="E86" s="2">
        <v>29</v>
      </c>
      <c r="F86" s="2">
        <v>32</v>
      </c>
      <c r="G86" s="2">
        <v>61</v>
      </c>
      <c r="H86" s="10"/>
    </row>
    <row r="87" spans="1:8" ht="15" customHeight="1">
      <c r="A87" s="55"/>
      <c r="B87" s="40" t="s">
        <v>77</v>
      </c>
      <c r="C87" s="40"/>
      <c r="D87" s="2">
        <v>92</v>
      </c>
      <c r="E87" s="2">
        <v>22</v>
      </c>
      <c r="F87" s="2">
        <v>70</v>
      </c>
      <c r="G87" s="2">
        <v>92</v>
      </c>
      <c r="H87" s="10"/>
    </row>
    <row r="88" spans="1:8" ht="15" customHeight="1">
      <c r="A88" s="55"/>
      <c r="B88" s="40" t="s">
        <v>78</v>
      </c>
      <c r="C88" s="40"/>
      <c r="D88" s="2">
        <v>44</v>
      </c>
      <c r="E88" s="2">
        <v>26</v>
      </c>
      <c r="F88" s="2">
        <v>18</v>
      </c>
      <c r="G88" s="2">
        <v>44</v>
      </c>
      <c r="H88" s="10"/>
    </row>
    <row r="89" spans="1:8" ht="15" customHeight="1" thickBot="1">
      <c r="A89" s="56"/>
      <c r="B89" s="43" t="s">
        <v>91</v>
      </c>
      <c r="C89" s="43"/>
      <c r="D89" s="7">
        <f>SUM(D62:D88)</f>
        <v>3860</v>
      </c>
      <c r="E89" s="7">
        <f>SUM(E62:E88)</f>
        <v>6146</v>
      </c>
      <c r="F89" s="7">
        <f>SUM(F62:F88)</f>
        <v>6074</v>
      </c>
      <c r="G89" s="7">
        <f>SUM(G62:G88)</f>
        <v>12220</v>
      </c>
      <c r="H89" s="10"/>
    </row>
    <row r="90" spans="1:11" ht="15" customHeight="1" thickBot="1" thickTop="1">
      <c r="A90" s="13"/>
      <c r="B90" s="44" t="s">
        <v>84</v>
      </c>
      <c r="C90" s="45"/>
      <c r="D90" s="9">
        <f>SUM(D6:D24,D26:D42,D44:D60,D62:D88)</f>
        <v>13414</v>
      </c>
      <c r="E90" s="9">
        <f>SUM(E6:E24,E26:E42,E44:E60,E62:E88)</f>
        <v>20419</v>
      </c>
      <c r="F90" s="9">
        <f>SUM(F6:F24,F26:F42,F44:F60,F62:F88)</f>
        <v>20129</v>
      </c>
      <c r="G90" s="9">
        <f>SUM(G6:G24,G26:G42,G44:G60,G62:G88)</f>
        <v>40548</v>
      </c>
      <c r="H90" s="10"/>
      <c r="I90" s="10"/>
      <c r="J90" s="10"/>
      <c r="K90" s="10"/>
    </row>
    <row r="91" spans="4:7" ht="15" customHeight="1" thickTop="1">
      <c r="D91" s="10"/>
      <c r="E91" s="10"/>
      <c r="F91" s="10"/>
      <c r="G91" s="10"/>
    </row>
    <row r="92" spans="4:7" ht="15" customHeight="1">
      <c r="D92" s="10"/>
      <c r="E92" s="10"/>
      <c r="F92" s="10"/>
      <c r="G92" s="10"/>
    </row>
    <row r="93" ht="15" customHeight="1"/>
    <row r="94" spans="2:7" ht="15" customHeight="1">
      <c r="B94" s="46" t="s">
        <v>85</v>
      </c>
      <c r="C94" s="47"/>
      <c r="D94" s="47"/>
      <c r="E94" s="47"/>
      <c r="F94" s="49"/>
      <c r="G94" s="50"/>
    </row>
    <row r="95" spans="2:7" ht="15" customHeight="1">
      <c r="B95" s="48"/>
      <c r="C95" s="48"/>
      <c r="D95" s="48"/>
      <c r="E95" s="48"/>
      <c r="F95" s="51"/>
      <c r="G95" s="51"/>
    </row>
    <row r="96" spans="1:7" ht="15" customHeight="1" thickBot="1">
      <c r="A96" s="16"/>
      <c r="B96" s="14"/>
      <c r="C96" s="15"/>
      <c r="D96" s="16" t="s">
        <v>80</v>
      </c>
      <c r="E96" s="16" t="s">
        <v>81</v>
      </c>
      <c r="F96" s="16" t="s">
        <v>82</v>
      </c>
      <c r="G96" s="16" t="s">
        <v>83</v>
      </c>
    </row>
    <row r="97" spans="1:7" ht="15" customHeight="1" thickBot="1" thickTop="1">
      <c r="A97" s="17"/>
      <c r="B97" s="41" t="s">
        <v>84</v>
      </c>
      <c r="C97" s="42"/>
      <c r="D97" s="17">
        <v>78</v>
      </c>
      <c r="E97" s="17">
        <v>32</v>
      </c>
      <c r="F97" s="17">
        <v>57</v>
      </c>
      <c r="G97" s="17">
        <v>89</v>
      </c>
    </row>
    <row r="98" ht="14.25" thickTop="1"/>
  </sheetData>
  <sheetProtection sheet="1" objects="1" scenarios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 horizontalCentered="1"/>
  <pageMargins left="0.7874015748031497" right="0.4" top="0.73" bottom="0.3937007874015748" header="0.48" footer="0.5118110236220472"/>
  <pageSetup horizontalDpi="600" verticalDpi="600" orientation="portrait" paperSize="9" scale="80" r:id="rId1"/>
  <rowBreaks count="1" manualBreakCount="1">
    <brk id="61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="75" zoomScaleNormal="75" zoomScalePageLayoutView="0" workbookViewId="0" topLeftCell="A1">
      <selection activeCell="I93" sqref="I93"/>
    </sheetView>
  </sheetViews>
  <sheetFormatPr defaultColWidth="9.00390625" defaultRowHeight="13.5"/>
  <cols>
    <col min="1" max="1" width="4.00390625" style="3" customWidth="1"/>
    <col min="2" max="2" width="11.75390625" style="3" customWidth="1"/>
    <col min="3" max="3" width="16.1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101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434</v>
      </c>
      <c r="E6" s="2">
        <v>672</v>
      </c>
      <c r="F6" s="2">
        <v>687</v>
      </c>
      <c r="G6" s="2">
        <v>1359</v>
      </c>
      <c r="H6" s="10"/>
    </row>
    <row r="7" spans="1:7" ht="15" customHeight="1">
      <c r="A7" s="31"/>
      <c r="B7" s="32" t="s">
        <v>1</v>
      </c>
      <c r="C7" s="33"/>
      <c r="D7" s="2">
        <v>136</v>
      </c>
      <c r="E7" s="2">
        <v>201</v>
      </c>
      <c r="F7" s="2">
        <v>206</v>
      </c>
      <c r="G7" s="2">
        <v>407</v>
      </c>
    </row>
    <row r="8" spans="1:11" ht="15" customHeight="1">
      <c r="A8" s="31"/>
      <c r="B8" s="32" t="s">
        <v>2</v>
      </c>
      <c r="C8" s="33"/>
      <c r="D8" s="2">
        <v>86</v>
      </c>
      <c r="E8" s="2">
        <v>121</v>
      </c>
      <c r="F8" s="2">
        <v>123</v>
      </c>
      <c r="G8" s="2">
        <v>244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289</v>
      </c>
      <c r="E9" s="2">
        <v>422</v>
      </c>
      <c r="F9" s="2">
        <v>461</v>
      </c>
      <c r="G9" s="2">
        <v>883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78</v>
      </c>
      <c r="E10" s="2">
        <v>100</v>
      </c>
      <c r="F10" s="2">
        <v>106</v>
      </c>
      <c r="G10" s="2">
        <v>206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61</v>
      </c>
      <c r="E11" s="2">
        <v>98</v>
      </c>
      <c r="F11" s="2">
        <v>92</v>
      </c>
      <c r="G11" s="2">
        <v>190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76</v>
      </c>
      <c r="E12" s="2">
        <v>117</v>
      </c>
      <c r="F12" s="2">
        <v>128</v>
      </c>
      <c r="G12" s="2">
        <v>245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320</v>
      </c>
      <c r="E13" s="2">
        <v>502</v>
      </c>
      <c r="F13" s="2">
        <v>493</v>
      </c>
      <c r="G13" s="2">
        <v>995</v>
      </c>
    </row>
    <row r="14" spans="1:7" ht="15" customHeight="1">
      <c r="A14" s="31"/>
      <c r="B14" s="32" t="s">
        <v>8</v>
      </c>
      <c r="C14" s="33"/>
      <c r="D14" s="2">
        <v>138</v>
      </c>
      <c r="E14" s="2">
        <v>233</v>
      </c>
      <c r="F14" s="2">
        <v>223</v>
      </c>
      <c r="G14" s="2">
        <v>456</v>
      </c>
    </row>
    <row r="15" spans="1:7" ht="15" customHeight="1">
      <c r="A15" s="31"/>
      <c r="B15" s="32" t="s">
        <v>9</v>
      </c>
      <c r="C15" s="33"/>
      <c r="D15" s="2">
        <v>205</v>
      </c>
      <c r="E15" s="2">
        <v>304</v>
      </c>
      <c r="F15" s="2">
        <v>304</v>
      </c>
      <c r="G15" s="2">
        <v>608</v>
      </c>
    </row>
    <row r="16" spans="1:7" ht="15" customHeight="1">
      <c r="A16" s="31"/>
      <c r="B16" s="32" t="s">
        <v>10</v>
      </c>
      <c r="C16" s="33"/>
      <c r="D16" s="2">
        <v>121</v>
      </c>
      <c r="E16" s="2">
        <v>190</v>
      </c>
      <c r="F16" s="2">
        <v>183</v>
      </c>
      <c r="G16" s="2">
        <v>373</v>
      </c>
    </row>
    <row r="17" spans="1:7" ht="15" customHeight="1">
      <c r="A17" s="31"/>
      <c r="B17" s="32" t="s">
        <v>11</v>
      </c>
      <c r="C17" s="33"/>
      <c r="D17" s="2">
        <v>135</v>
      </c>
      <c r="E17" s="2">
        <v>202</v>
      </c>
      <c r="F17" s="2">
        <v>231</v>
      </c>
      <c r="G17" s="2">
        <v>433</v>
      </c>
    </row>
    <row r="18" spans="1:7" ht="15" customHeight="1">
      <c r="A18" s="31"/>
      <c r="B18" s="32" t="s">
        <v>12</v>
      </c>
      <c r="C18" s="33"/>
      <c r="D18" s="2">
        <v>211</v>
      </c>
      <c r="E18" s="2">
        <v>234</v>
      </c>
      <c r="F18" s="2">
        <v>244</v>
      </c>
      <c r="G18" s="2">
        <v>478</v>
      </c>
    </row>
    <row r="19" spans="1:7" ht="15" customHeight="1">
      <c r="A19" s="31"/>
      <c r="B19" s="32" t="s">
        <v>13</v>
      </c>
      <c r="C19" s="33"/>
      <c r="D19" s="2">
        <v>166</v>
      </c>
      <c r="E19" s="2">
        <v>270</v>
      </c>
      <c r="F19" s="2">
        <v>265</v>
      </c>
      <c r="G19" s="2">
        <v>535</v>
      </c>
    </row>
    <row r="20" spans="1:7" ht="15" customHeight="1">
      <c r="A20" s="31"/>
      <c r="B20" s="32" t="s">
        <v>14</v>
      </c>
      <c r="C20" s="33"/>
      <c r="D20" s="2">
        <v>197</v>
      </c>
      <c r="E20" s="2">
        <v>162</v>
      </c>
      <c r="F20" s="2">
        <v>210</v>
      </c>
      <c r="G20" s="2">
        <v>372</v>
      </c>
    </row>
    <row r="21" spans="1:7" ht="15" customHeight="1">
      <c r="A21" s="31"/>
      <c r="B21" s="32" t="s">
        <v>15</v>
      </c>
      <c r="C21" s="33"/>
      <c r="D21" s="2">
        <v>378</v>
      </c>
      <c r="E21" s="2">
        <v>655</v>
      </c>
      <c r="F21" s="2">
        <v>629</v>
      </c>
      <c r="G21" s="2">
        <v>1284</v>
      </c>
    </row>
    <row r="22" spans="1:7" ht="15" customHeight="1">
      <c r="A22" s="31"/>
      <c r="B22" s="32" t="s">
        <v>16</v>
      </c>
      <c r="C22" s="33"/>
      <c r="D22" s="2">
        <v>265</v>
      </c>
      <c r="E22" s="2">
        <v>431</v>
      </c>
      <c r="F22" s="2">
        <v>446</v>
      </c>
      <c r="G22" s="2">
        <v>877</v>
      </c>
    </row>
    <row r="23" spans="1:7" ht="15" customHeight="1">
      <c r="A23" s="31"/>
      <c r="B23" s="32" t="s">
        <v>17</v>
      </c>
      <c r="C23" s="33"/>
      <c r="D23" s="2">
        <v>358</v>
      </c>
      <c r="E23" s="2">
        <v>580</v>
      </c>
      <c r="F23" s="2">
        <v>522</v>
      </c>
      <c r="G23" s="2">
        <v>1102</v>
      </c>
    </row>
    <row r="24" spans="1:12" ht="15" customHeight="1">
      <c r="A24" s="31"/>
      <c r="B24" s="32" t="s">
        <v>92</v>
      </c>
      <c r="C24" s="33"/>
      <c r="D24" s="12">
        <v>28</v>
      </c>
      <c r="E24" s="12">
        <v>36</v>
      </c>
      <c r="F24" s="12">
        <v>39</v>
      </c>
      <c r="G24" s="12">
        <v>75</v>
      </c>
      <c r="I24" s="10"/>
      <c r="J24" s="10"/>
      <c r="K24" s="10"/>
      <c r="L24" s="10"/>
    </row>
    <row r="25" spans="1:11" ht="15" customHeight="1" thickBot="1">
      <c r="A25" s="31"/>
      <c r="B25" s="43" t="s">
        <v>88</v>
      </c>
      <c r="C25" s="43"/>
      <c r="D25" s="7">
        <f>SUM(D6:D24)</f>
        <v>3682</v>
      </c>
      <c r="E25" s="7">
        <f>SUM(E6:E24)</f>
        <v>5530</v>
      </c>
      <c r="F25" s="7">
        <f>SUM(F6:F24)</f>
        <v>5592</v>
      </c>
      <c r="G25" s="7">
        <f>SUM(G6:G24)</f>
        <v>11122</v>
      </c>
      <c r="H25" s="10"/>
      <c r="I25" s="10"/>
      <c r="J25" s="10"/>
      <c r="K25" s="10"/>
    </row>
    <row r="26" spans="1:7" ht="15" customHeight="1" thickTop="1">
      <c r="A26" s="34" t="s">
        <v>94</v>
      </c>
      <c r="B26" s="57" t="s">
        <v>18</v>
      </c>
      <c r="C26" s="58"/>
      <c r="D26" s="6">
        <v>260</v>
      </c>
      <c r="E26" s="6">
        <v>451</v>
      </c>
      <c r="F26" s="6">
        <v>389</v>
      </c>
      <c r="G26" s="6">
        <v>840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144</v>
      </c>
      <c r="F27" s="2">
        <v>134</v>
      </c>
      <c r="G27" s="2">
        <v>278</v>
      </c>
    </row>
    <row r="28" spans="1:7" ht="15" customHeight="1">
      <c r="A28" s="31"/>
      <c r="B28" s="32" t="s">
        <v>20</v>
      </c>
      <c r="C28" s="33"/>
      <c r="D28" s="2">
        <v>59</v>
      </c>
      <c r="E28" s="2">
        <v>90</v>
      </c>
      <c r="F28" s="2">
        <v>85</v>
      </c>
      <c r="G28" s="2">
        <v>175</v>
      </c>
    </row>
    <row r="29" spans="1:7" ht="15" customHeight="1">
      <c r="A29" s="31"/>
      <c r="B29" s="32" t="s">
        <v>21</v>
      </c>
      <c r="C29" s="33"/>
      <c r="D29" s="2">
        <v>224</v>
      </c>
      <c r="E29" s="2">
        <v>344</v>
      </c>
      <c r="F29" s="2">
        <v>303</v>
      </c>
      <c r="G29" s="2">
        <v>647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63</v>
      </c>
      <c r="F30" s="2">
        <v>62</v>
      </c>
      <c r="G30" s="2">
        <v>125</v>
      </c>
    </row>
    <row r="31" spans="1:7" ht="15" customHeight="1">
      <c r="A31" s="31"/>
      <c r="B31" s="32" t="s">
        <v>23</v>
      </c>
      <c r="C31" s="33"/>
      <c r="D31" s="2">
        <v>135</v>
      </c>
      <c r="E31" s="2">
        <v>210</v>
      </c>
      <c r="F31" s="2">
        <v>200</v>
      </c>
      <c r="G31" s="2">
        <v>410</v>
      </c>
    </row>
    <row r="32" spans="1:7" ht="15" customHeight="1">
      <c r="A32" s="31"/>
      <c r="B32" s="32" t="s">
        <v>24</v>
      </c>
      <c r="C32" s="33"/>
      <c r="D32" s="2">
        <v>215</v>
      </c>
      <c r="E32" s="2">
        <v>332</v>
      </c>
      <c r="F32" s="2">
        <v>315</v>
      </c>
      <c r="G32" s="2">
        <v>647</v>
      </c>
    </row>
    <row r="33" spans="1:7" ht="15" customHeight="1">
      <c r="A33" s="31"/>
      <c r="B33" s="32" t="s">
        <v>25</v>
      </c>
      <c r="C33" s="33"/>
      <c r="D33" s="2">
        <v>262</v>
      </c>
      <c r="E33" s="2">
        <v>396</v>
      </c>
      <c r="F33" s="2">
        <v>394</v>
      </c>
      <c r="G33" s="2">
        <v>790</v>
      </c>
    </row>
    <row r="34" spans="1:7" ht="15" customHeight="1">
      <c r="A34" s="31"/>
      <c r="B34" s="32" t="s">
        <v>26</v>
      </c>
      <c r="C34" s="33"/>
      <c r="D34" s="2">
        <v>166</v>
      </c>
      <c r="E34" s="2">
        <v>231</v>
      </c>
      <c r="F34" s="2">
        <v>232</v>
      </c>
      <c r="G34" s="2">
        <v>463</v>
      </c>
    </row>
    <row r="35" spans="1:7" ht="15" customHeight="1">
      <c r="A35" s="31"/>
      <c r="B35" s="32" t="s">
        <v>27</v>
      </c>
      <c r="C35" s="33"/>
      <c r="D35" s="2">
        <v>146</v>
      </c>
      <c r="E35" s="2">
        <v>263</v>
      </c>
      <c r="F35" s="2">
        <v>247</v>
      </c>
      <c r="G35" s="2">
        <v>510</v>
      </c>
    </row>
    <row r="36" spans="1:7" ht="15" customHeight="1">
      <c r="A36" s="31"/>
      <c r="B36" s="32" t="s">
        <v>28</v>
      </c>
      <c r="C36" s="33"/>
      <c r="D36" s="2">
        <v>154</v>
      </c>
      <c r="E36" s="2">
        <v>157</v>
      </c>
      <c r="F36" s="2">
        <v>139</v>
      </c>
      <c r="G36" s="2">
        <v>296</v>
      </c>
    </row>
    <row r="37" spans="1:7" ht="15" customHeight="1">
      <c r="A37" s="31"/>
      <c r="B37" s="32" t="s">
        <v>29</v>
      </c>
      <c r="C37" s="33"/>
      <c r="D37" s="2">
        <v>32</v>
      </c>
      <c r="E37" s="2">
        <v>39</v>
      </c>
      <c r="F37" s="2">
        <v>22</v>
      </c>
      <c r="G37" s="2">
        <v>61</v>
      </c>
    </row>
    <row r="38" spans="1:7" ht="15" customHeight="1">
      <c r="A38" s="31"/>
      <c r="B38" s="32" t="s">
        <v>30</v>
      </c>
      <c r="C38" s="33"/>
      <c r="D38" s="2">
        <v>33</v>
      </c>
      <c r="E38" s="2">
        <v>33</v>
      </c>
      <c r="F38" s="2">
        <v>0</v>
      </c>
      <c r="G38" s="2">
        <v>33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v>0</v>
      </c>
    </row>
    <row r="40" spans="1:7" ht="15" customHeight="1">
      <c r="A40" s="31"/>
      <c r="B40" s="32" t="s">
        <v>32</v>
      </c>
      <c r="C40" s="33"/>
      <c r="D40" s="2">
        <v>63</v>
      </c>
      <c r="E40" s="2">
        <v>17</v>
      </c>
      <c r="F40" s="2">
        <v>47</v>
      </c>
      <c r="G40" s="2">
        <v>64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104</v>
      </c>
      <c r="F41" s="2">
        <v>106</v>
      </c>
      <c r="G41" s="2">
        <v>210</v>
      </c>
    </row>
    <row r="42" spans="1:7" ht="15" customHeight="1">
      <c r="A42" s="31"/>
      <c r="B42" s="32" t="s">
        <v>34</v>
      </c>
      <c r="C42" s="33"/>
      <c r="D42" s="12">
        <v>43</v>
      </c>
      <c r="E42" s="12">
        <v>67</v>
      </c>
      <c r="F42" s="12">
        <v>65</v>
      </c>
      <c r="G42" s="12">
        <v>132</v>
      </c>
    </row>
    <row r="43" spans="1:7" ht="15" customHeight="1" thickBot="1">
      <c r="A43" s="35"/>
      <c r="B43" s="38" t="s">
        <v>89</v>
      </c>
      <c r="C43" s="38"/>
      <c r="D43" s="7">
        <f>SUM(D26:D42)</f>
        <v>2003</v>
      </c>
      <c r="E43" s="7">
        <f>SUM(E26:E42)</f>
        <v>2941</v>
      </c>
      <c r="F43" s="7">
        <f>SUM(F26:F42)</f>
        <v>2740</v>
      </c>
      <c r="G43" s="7">
        <f>SUM(G26:G42)</f>
        <v>5681</v>
      </c>
    </row>
    <row r="44" spans="1:8" ht="15" customHeight="1" thickTop="1">
      <c r="A44" s="34" t="s">
        <v>95</v>
      </c>
      <c r="B44" s="39" t="s">
        <v>35</v>
      </c>
      <c r="C44" s="39"/>
      <c r="D44" s="18">
        <v>993</v>
      </c>
      <c r="E44" s="18">
        <v>1536</v>
      </c>
      <c r="F44" s="18">
        <v>1499</v>
      </c>
      <c r="G44" s="18">
        <v>3035</v>
      </c>
      <c r="H44" s="10"/>
    </row>
    <row r="45" spans="1:8" ht="15" customHeight="1">
      <c r="A45" s="31"/>
      <c r="B45" s="40" t="s">
        <v>36</v>
      </c>
      <c r="C45" s="40"/>
      <c r="D45" s="2">
        <v>179</v>
      </c>
      <c r="E45" s="2">
        <v>170</v>
      </c>
      <c r="F45" s="2">
        <v>199</v>
      </c>
      <c r="G45" s="2">
        <v>369</v>
      </c>
      <c r="H45" s="10"/>
    </row>
    <row r="46" spans="1:8" ht="15" customHeight="1">
      <c r="A46" s="31"/>
      <c r="B46" s="40" t="s">
        <v>37</v>
      </c>
      <c r="C46" s="40"/>
      <c r="D46" s="2">
        <v>320</v>
      </c>
      <c r="E46" s="2">
        <v>475</v>
      </c>
      <c r="F46" s="2">
        <v>440</v>
      </c>
      <c r="G46" s="2">
        <v>915</v>
      </c>
      <c r="H46" s="10"/>
    </row>
    <row r="47" spans="1:8" ht="15" customHeight="1">
      <c r="A47" s="31"/>
      <c r="B47" s="40" t="s">
        <v>38</v>
      </c>
      <c r="C47" s="40"/>
      <c r="D47" s="2">
        <v>139</v>
      </c>
      <c r="E47" s="2">
        <v>222</v>
      </c>
      <c r="F47" s="2">
        <v>219</v>
      </c>
      <c r="G47" s="2">
        <v>441</v>
      </c>
      <c r="H47" s="10"/>
    </row>
    <row r="48" spans="1:8" ht="15" customHeight="1">
      <c r="A48" s="31"/>
      <c r="B48" s="40" t="s">
        <v>39</v>
      </c>
      <c r="C48" s="40"/>
      <c r="D48" s="2">
        <v>223</v>
      </c>
      <c r="E48" s="2">
        <v>331</v>
      </c>
      <c r="F48" s="2">
        <v>337</v>
      </c>
      <c r="G48" s="2">
        <v>668</v>
      </c>
      <c r="H48" s="10"/>
    </row>
    <row r="49" spans="1:8" ht="15" customHeight="1">
      <c r="A49" s="31"/>
      <c r="B49" s="40" t="s">
        <v>40</v>
      </c>
      <c r="C49" s="40"/>
      <c r="D49" s="2">
        <v>303</v>
      </c>
      <c r="E49" s="2">
        <v>467</v>
      </c>
      <c r="F49" s="2">
        <v>453</v>
      </c>
      <c r="G49" s="2">
        <v>920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134</v>
      </c>
      <c r="F50" s="2">
        <v>125</v>
      </c>
      <c r="G50" s="2">
        <v>259</v>
      </c>
      <c r="H50" s="10"/>
    </row>
    <row r="51" spans="1:8" ht="15" customHeight="1">
      <c r="A51" s="31"/>
      <c r="B51" s="40" t="s">
        <v>42</v>
      </c>
      <c r="C51" s="40"/>
      <c r="D51" s="2">
        <v>126</v>
      </c>
      <c r="E51" s="2">
        <v>183</v>
      </c>
      <c r="F51" s="2">
        <v>208</v>
      </c>
      <c r="G51" s="2">
        <v>391</v>
      </c>
      <c r="H51" s="10"/>
    </row>
    <row r="52" spans="1:8" ht="15" customHeight="1">
      <c r="A52" s="31"/>
      <c r="B52" s="40" t="s">
        <v>43</v>
      </c>
      <c r="C52" s="40"/>
      <c r="D52" s="2">
        <v>61</v>
      </c>
      <c r="E52" s="2">
        <v>89</v>
      </c>
      <c r="F52" s="2">
        <v>85</v>
      </c>
      <c r="G52" s="2">
        <v>174</v>
      </c>
      <c r="H52" s="10"/>
    </row>
    <row r="53" spans="1:8" ht="15" customHeight="1">
      <c r="A53" s="31"/>
      <c r="B53" s="40" t="s">
        <v>44</v>
      </c>
      <c r="C53" s="40"/>
      <c r="D53" s="2">
        <v>144</v>
      </c>
      <c r="E53" s="2">
        <v>215</v>
      </c>
      <c r="F53" s="2">
        <v>206</v>
      </c>
      <c r="G53" s="2">
        <v>421</v>
      </c>
      <c r="H53" s="10"/>
    </row>
    <row r="54" spans="1:8" ht="15" customHeight="1">
      <c r="A54" s="31"/>
      <c r="B54" s="40" t="s">
        <v>45</v>
      </c>
      <c r="C54" s="40"/>
      <c r="D54" s="2">
        <v>187</v>
      </c>
      <c r="E54" s="2">
        <v>282</v>
      </c>
      <c r="F54" s="2">
        <v>277</v>
      </c>
      <c r="G54" s="2">
        <v>559</v>
      </c>
      <c r="H54" s="10"/>
    </row>
    <row r="55" spans="1:8" ht="15" customHeight="1">
      <c r="A55" s="31"/>
      <c r="B55" s="40" t="s">
        <v>46</v>
      </c>
      <c r="C55" s="40"/>
      <c r="D55" s="2">
        <v>464</v>
      </c>
      <c r="E55" s="2">
        <v>674</v>
      </c>
      <c r="F55" s="2">
        <v>695</v>
      </c>
      <c r="G55" s="2">
        <v>1369</v>
      </c>
      <c r="H55" s="10"/>
    </row>
    <row r="56" spans="1:8" ht="15" customHeight="1">
      <c r="A56" s="31"/>
      <c r="B56" s="40" t="s">
        <v>47</v>
      </c>
      <c r="C56" s="40"/>
      <c r="D56" s="2">
        <v>284</v>
      </c>
      <c r="E56" s="2">
        <v>413</v>
      </c>
      <c r="F56" s="2">
        <v>396</v>
      </c>
      <c r="G56" s="2">
        <v>809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282</v>
      </c>
      <c r="F57" s="2">
        <v>307</v>
      </c>
      <c r="G57" s="2">
        <v>589</v>
      </c>
      <c r="H57" s="10"/>
    </row>
    <row r="58" spans="1:8" ht="15" customHeight="1">
      <c r="A58" s="31"/>
      <c r="B58" s="40" t="s">
        <v>49</v>
      </c>
      <c r="C58" s="40"/>
      <c r="D58" s="2">
        <v>103</v>
      </c>
      <c r="E58" s="2">
        <v>174</v>
      </c>
      <c r="F58" s="2">
        <v>187</v>
      </c>
      <c r="G58" s="2">
        <v>361</v>
      </c>
      <c r="H58" s="10"/>
    </row>
    <row r="59" spans="1:8" ht="15" customHeight="1">
      <c r="A59" s="31"/>
      <c r="B59" s="40" t="s">
        <v>50</v>
      </c>
      <c r="C59" s="40"/>
      <c r="D59" s="2">
        <v>56</v>
      </c>
      <c r="E59" s="2">
        <v>106</v>
      </c>
      <c r="F59" s="2">
        <v>112</v>
      </c>
      <c r="G59" s="2">
        <v>218</v>
      </c>
      <c r="H59" s="10"/>
    </row>
    <row r="60" spans="1:8" ht="15" customHeight="1">
      <c r="A60" s="31"/>
      <c r="B60" s="40" t="s">
        <v>51</v>
      </c>
      <c r="C60" s="40"/>
      <c r="D60" s="12">
        <v>76</v>
      </c>
      <c r="E60" s="12">
        <v>71</v>
      </c>
      <c r="F60" s="12">
        <v>5</v>
      </c>
      <c r="G60" s="12">
        <v>76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3913</v>
      </c>
      <c r="E61" s="7">
        <f>SUM(E44:E60)</f>
        <v>5824</v>
      </c>
      <c r="F61" s="7">
        <f>SUM(F44:F60)</f>
        <v>5750</v>
      </c>
      <c r="G61" s="7">
        <f>SUM(G44:G60)</f>
        <v>11574</v>
      </c>
    </row>
    <row r="62" spans="1:7" ht="15" customHeight="1" thickTop="1">
      <c r="A62" s="5"/>
      <c r="B62" s="28" t="s">
        <v>79</v>
      </c>
      <c r="C62" s="28"/>
      <c r="D62" s="1" t="s">
        <v>80</v>
      </c>
      <c r="E62" s="1" t="s">
        <v>81</v>
      </c>
      <c r="F62" s="1" t="s">
        <v>82</v>
      </c>
      <c r="G62" s="1" t="s">
        <v>83</v>
      </c>
    </row>
    <row r="63" spans="1:7" ht="15" customHeight="1">
      <c r="A63" s="31" t="s">
        <v>96</v>
      </c>
      <c r="B63" s="57" t="s">
        <v>52</v>
      </c>
      <c r="C63" s="58"/>
      <c r="D63" s="6">
        <v>60</v>
      </c>
      <c r="E63" s="6">
        <v>79</v>
      </c>
      <c r="F63" s="6">
        <v>86</v>
      </c>
      <c r="G63" s="6">
        <v>165</v>
      </c>
    </row>
    <row r="64" spans="1:7" ht="15" customHeight="1">
      <c r="A64" s="31"/>
      <c r="B64" s="32" t="s">
        <v>53</v>
      </c>
      <c r="C64" s="33"/>
      <c r="D64" s="2">
        <v>106</v>
      </c>
      <c r="E64" s="2">
        <v>166</v>
      </c>
      <c r="F64" s="2">
        <v>163</v>
      </c>
      <c r="G64" s="2">
        <v>329</v>
      </c>
    </row>
    <row r="65" spans="1:7" ht="15" customHeight="1">
      <c r="A65" s="31"/>
      <c r="B65" s="32" t="s">
        <v>54</v>
      </c>
      <c r="C65" s="33"/>
      <c r="D65" s="2">
        <v>104</v>
      </c>
      <c r="E65" s="2">
        <v>174</v>
      </c>
      <c r="F65" s="2">
        <v>170</v>
      </c>
      <c r="G65" s="2">
        <v>344</v>
      </c>
    </row>
    <row r="66" spans="1:7" ht="15" customHeight="1">
      <c r="A66" s="31"/>
      <c r="B66" s="32" t="s">
        <v>55</v>
      </c>
      <c r="C66" s="33"/>
      <c r="D66" s="2">
        <v>182</v>
      </c>
      <c r="E66" s="2">
        <v>301</v>
      </c>
      <c r="F66" s="2">
        <v>286</v>
      </c>
      <c r="G66" s="2">
        <v>587</v>
      </c>
    </row>
    <row r="67" spans="1:7" ht="15" customHeight="1">
      <c r="A67" s="31"/>
      <c r="B67" s="32" t="s">
        <v>56</v>
      </c>
      <c r="C67" s="33"/>
      <c r="D67" s="2">
        <v>141</v>
      </c>
      <c r="E67" s="2">
        <v>231</v>
      </c>
      <c r="F67" s="2">
        <v>215</v>
      </c>
      <c r="G67" s="2">
        <v>446</v>
      </c>
    </row>
    <row r="68" spans="1:7" ht="15" customHeight="1">
      <c r="A68" s="31"/>
      <c r="B68" s="32" t="s">
        <v>57</v>
      </c>
      <c r="C68" s="33"/>
      <c r="D68" s="2">
        <v>115</v>
      </c>
      <c r="E68" s="2">
        <v>160</v>
      </c>
      <c r="F68" s="2">
        <v>148</v>
      </c>
      <c r="G68" s="2">
        <v>308</v>
      </c>
    </row>
    <row r="69" spans="1:7" ht="15" customHeight="1">
      <c r="A69" s="31"/>
      <c r="B69" s="32" t="s">
        <v>58</v>
      </c>
      <c r="C69" s="33"/>
      <c r="D69" s="2">
        <v>148</v>
      </c>
      <c r="E69" s="2">
        <v>252</v>
      </c>
      <c r="F69" s="2">
        <v>221</v>
      </c>
      <c r="G69" s="2">
        <v>473</v>
      </c>
    </row>
    <row r="70" spans="1:7" ht="15" customHeight="1">
      <c r="A70" s="31"/>
      <c r="B70" s="32" t="s">
        <v>59</v>
      </c>
      <c r="C70" s="33"/>
      <c r="D70" s="2">
        <v>167</v>
      </c>
      <c r="E70" s="2">
        <v>279</v>
      </c>
      <c r="F70" s="2">
        <v>291</v>
      </c>
      <c r="G70" s="2">
        <v>570</v>
      </c>
    </row>
    <row r="71" spans="1:7" ht="15" customHeight="1">
      <c r="A71" s="31"/>
      <c r="B71" s="32" t="s">
        <v>60</v>
      </c>
      <c r="C71" s="33"/>
      <c r="D71" s="2">
        <v>198</v>
      </c>
      <c r="E71" s="2">
        <v>343</v>
      </c>
      <c r="F71" s="2">
        <v>334</v>
      </c>
      <c r="G71" s="2">
        <v>677</v>
      </c>
    </row>
    <row r="72" spans="1:7" ht="15" customHeight="1">
      <c r="A72" s="31"/>
      <c r="B72" s="32" t="s">
        <v>61</v>
      </c>
      <c r="C72" s="33"/>
      <c r="D72" s="2">
        <v>160</v>
      </c>
      <c r="E72" s="2">
        <v>254</v>
      </c>
      <c r="F72" s="2">
        <v>269</v>
      </c>
      <c r="G72" s="2">
        <v>523</v>
      </c>
    </row>
    <row r="73" spans="1:7" ht="15" customHeight="1">
      <c r="A73" s="31"/>
      <c r="B73" s="32" t="s">
        <v>62</v>
      </c>
      <c r="C73" s="33"/>
      <c r="D73" s="2">
        <v>93</v>
      </c>
      <c r="E73" s="2">
        <v>149</v>
      </c>
      <c r="F73" s="2">
        <v>130</v>
      </c>
      <c r="G73" s="2">
        <v>279</v>
      </c>
    </row>
    <row r="74" spans="1:7" ht="15" customHeight="1">
      <c r="A74" s="31"/>
      <c r="B74" s="32" t="s">
        <v>63</v>
      </c>
      <c r="C74" s="33"/>
      <c r="D74" s="2">
        <v>57</v>
      </c>
      <c r="E74" s="2">
        <v>101</v>
      </c>
      <c r="F74" s="2">
        <v>85</v>
      </c>
      <c r="G74" s="2">
        <v>186</v>
      </c>
    </row>
    <row r="75" spans="1:7" ht="15" customHeight="1">
      <c r="A75" s="31"/>
      <c r="B75" s="32" t="s">
        <v>64</v>
      </c>
      <c r="C75" s="33"/>
      <c r="D75" s="2">
        <v>116</v>
      </c>
      <c r="E75" s="2">
        <v>189</v>
      </c>
      <c r="F75" s="2">
        <v>178</v>
      </c>
      <c r="G75" s="2">
        <v>367</v>
      </c>
    </row>
    <row r="76" spans="1:7" ht="15" customHeight="1">
      <c r="A76" s="31"/>
      <c r="B76" s="32" t="s">
        <v>65</v>
      </c>
      <c r="C76" s="33"/>
      <c r="D76" s="2">
        <v>256</v>
      </c>
      <c r="E76" s="2">
        <v>449</v>
      </c>
      <c r="F76" s="2">
        <v>434</v>
      </c>
      <c r="G76" s="2">
        <v>883</v>
      </c>
    </row>
    <row r="77" spans="1:7" ht="15" customHeight="1">
      <c r="A77" s="31"/>
      <c r="B77" s="32" t="s">
        <v>66</v>
      </c>
      <c r="C77" s="33"/>
      <c r="D77" s="2">
        <v>661</v>
      </c>
      <c r="E77" s="2">
        <v>1028</v>
      </c>
      <c r="F77" s="2">
        <v>1064</v>
      </c>
      <c r="G77" s="2">
        <v>2092</v>
      </c>
    </row>
    <row r="78" spans="1:7" ht="15" customHeight="1">
      <c r="A78" s="31"/>
      <c r="B78" s="32" t="s">
        <v>67</v>
      </c>
      <c r="C78" s="33"/>
      <c r="D78" s="2">
        <v>201</v>
      </c>
      <c r="E78" s="2">
        <v>359</v>
      </c>
      <c r="F78" s="2">
        <v>339</v>
      </c>
      <c r="G78" s="2">
        <v>698</v>
      </c>
    </row>
    <row r="79" spans="1:7" ht="15" customHeight="1">
      <c r="A79" s="31"/>
      <c r="B79" s="32" t="s">
        <v>68</v>
      </c>
      <c r="C79" s="33"/>
      <c r="D79" s="2">
        <v>132</v>
      </c>
      <c r="E79" s="2">
        <v>211</v>
      </c>
      <c r="F79" s="2">
        <v>192</v>
      </c>
      <c r="G79" s="2">
        <v>403</v>
      </c>
    </row>
    <row r="80" spans="1:7" ht="15" customHeight="1">
      <c r="A80" s="31"/>
      <c r="B80" s="32" t="s">
        <v>69</v>
      </c>
      <c r="C80" s="33"/>
      <c r="D80" s="2">
        <v>271</v>
      </c>
      <c r="E80" s="2">
        <v>468</v>
      </c>
      <c r="F80" s="2">
        <v>451</v>
      </c>
      <c r="G80" s="2">
        <v>919</v>
      </c>
    </row>
    <row r="81" spans="1:7" ht="15" customHeight="1">
      <c r="A81" s="31"/>
      <c r="B81" s="32" t="s">
        <v>70</v>
      </c>
      <c r="C81" s="33"/>
      <c r="D81" s="2">
        <v>101</v>
      </c>
      <c r="E81" s="2">
        <v>177</v>
      </c>
      <c r="F81" s="2">
        <v>163</v>
      </c>
      <c r="G81" s="2">
        <v>340</v>
      </c>
    </row>
    <row r="82" spans="1:7" ht="15" customHeight="1">
      <c r="A82" s="31"/>
      <c r="B82" s="32" t="s">
        <v>71</v>
      </c>
      <c r="C82" s="33"/>
      <c r="D82" s="2">
        <v>79</v>
      </c>
      <c r="E82" s="2">
        <v>125</v>
      </c>
      <c r="F82" s="2">
        <v>121</v>
      </c>
      <c r="G82" s="2">
        <v>246</v>
      </c>
    </row>
    <row r="83" spans="1:7" ht="15" customHeight="1">
      <c r="A83" s="31"/>
      <c r="B83" s="32" t="s">
        <v>72</v>
      </c>
      <c r="C83" s="33"/>
      <c r="D83" s="2">
        <v>121</v>
      </c>
      <c r="E83" s="2">
        <v>221</v>
      </c>
      <c r="F83" s="2">
        <v>243</v>
      </c>
      <c r="G83" s="2">
        <v>464</v>
      </c>
    </row>
    <row r="84" spans="1:7" ht="15" customHeight="1">
      <c r="A84" s="31"/>
      <c r="B84" s="32" t="s">
        <v>73</v>
      </c>
      <c r="C84" s="33"/>
      <c r="D84" s="2">
        <v>72</v>
      </c>
      <c r="E84" s="2">
        <v>135</v>
      </c>
      <c r="F84" s="2">
        <v>131</v>
      </c>
      <c r="G84" s="2">
        <v>266</v>
      </c>
    </row>
    <row r="85" spans="1:7" ht="15" customHeight="1">
      <c r="A85" s="31"/>
      <c r="B85" s="32" t="s">
        <v>74</v>
      </c>
      <c r="C85" s="33"/>
      <c r="D85" s="2">
        <v>100</v>
      </c>
      <c r="E85" s="2">
        <v>185</v>
      </c>
      <c r="F85" s="2">
        <v>202</v>
      </c>
      <c r="G85" s="2">
        <v>387</v>
      </c>
    </row>
    <row r="86" spans="1:7" ht="15" customHeight="1">
      <c r="A86" s="31"/>
      <c r="B86" s="32" t="s">
        <v>75</v>
      </c>
      <c r="C86" s="33"/>
      <c r="D86" s="2">
        <v>19</v>
      </c>
      <c r="E86" s="2">
        <v>31</v>
      </c>
      <c r="F86" s="2">
        <v>34</v>
      </c>
      <c r="G86" s="2">
        <v>65</v>
      </c>
    </row>
    <row r="87" spans="1:7" ht="15" customHeight="1">
      <c r="A87" s="31"/>
      <c r="B87" s="32" t="s">
        <v>76</v>
      </c>
      <c r="C87" s="33"/>
      <c r="D87" s="2">
        <v>65</v>
      </c>
      <c r="E87" s="2">
        <v>30</v>
      </c>
      <c r="F87" s="2">
        <v>35</v>
      </c>
      <c r="G87" s="2">
        <v>65</v>
      </c>
    </row>
    <row r="88" spans="1:7" ht="15" customHeight="1">
      <c r="A88" s="31"/>
      <c r="B88" s="32" t="s">
        <v>77</v>
      </c>
      <c r="C88" s="33"/>
      <c r="D88" s="2">
        <v>96</v>
      </c>
      <c r="E88" s="2">
        <v>23</v>
      </c>
      <c r="F88" s="2">
        <v>73</v>
      </c>
      <c r="G88" s="2">
        <v>96</v>
      </c>
    </row>
    <row r="89" spans="1:7" ht="15" customHeight="1">
      <c r="A89" s="31"/>
      <c r="B89" s="32" t="s">
        <v>78</v>
      </c>
      <c r="C89" s="33"/>
      <c r="D89" s="12">
        <v>45</v>
      </c>
      <c r="E89" s="12">
        <v>27</v>
      </c>
      <c r="F89" s="12">
        <v>18</v>
      </c>
      <c r="G89" s="12">
        <v>45</v>
      </c>
    </row>
    <row r="90" spans="1:7" ht="15" customHeight="1" thickBot="1">
      <c r="A90" s="35"/>
      <c r="B90" s="43" t="s">
        <v>91</v>
      </c>
      <c r="C90" s="43"/>
      <c r="D90" s="7">
        <f>SUM(D63:D89)</f>
        <v>3866</v>
      </c>
      <c r="E90" s="7">
        <f>SUM(E63:E89)</f>
        <v>6147</v>
      </c>
      <c r="F90" s="7">
        <f>SUM(F63:F89)</f>
        <v>6076</v>
      </c>
      <c r="G90" s="7">
        <f>SUM(G63:G89)</f>
        <v>12223</v>
      </c>
    </row>
    <row r="91" spans="1:11" ht="15" customHeight="1" thickBot="1" thickTop="1">
      <c r="A91" s="13"/>
      <c r="B91" s="44" t="s">
        <v>84</v>
      </c>
      <c r="C91" s="45"/>
      <c r="D91" s="9">
        <f>SUM(D6:D24,D26:D42,D44:D60,D63:D89)</f>
        <v>13464</v>
      </c>
      <c r="E91" s="9">
        <f>SUM(E6:E24,E26:E42,E44:E60,E63:E89)</f>
        <v>20442</v>
      </c>
      <c r="F91" s="9">
        <f>SUM(F6:F24,F26:F42,F44:F60,F63:F89)</f>
        <v>20158</v>
      </c>
      <c r="G91" s="9">
        <f>SUM(G6:G24,G26:G42,G44:G60,G63:G89)</f>
        <v>40600</v>
      </c>
      <c r="H91" s="10"/>
      <c r="I91" s="10"/>
      <c r="J91" s="10"/>
      <c r="K91" s="10"/>
    </row>
    <row r="92" spans="4:7" ht="15" customHeight="1" thickTop="1">
      <c r="D92" s="10"/>
      <c r="E92" s="10"/>
      <c r="F92" s="10"/>
      <c r="G92" s="10"/>
    </row>
    <row r="93" spans="4:7" ht="15" customHeight="1">
      <c r="D93" s="10"/>
      <c r="E93" s="10"/>
      <c r="F93" s="10"/>
      <c r="G93" s="10"/>
    </row>
    <row r="94" ht="15" customHeight="1"/>
    <row r="95" spans="2:7" ht="15" customHeight="1">
      <c r="B95" s="46" t="s">
        <v>85</v>
      </c>
      <c r="C95" s="47"/>
      <c r="D95" s="47"/>
      <c r="E95" s="47"/>
      <c r="F95" s="49"/>
      <c r="G95" s="50"/>
    </row>
    <row r="96" spans="2:7" ht="15" customHeight="1">
      <c r="B96" s="48"/>
      <c r="C96" s="48"/>
      <c r="D96" s="48"/>
      <c r="E96" s="48"/>
      <c r="F96" s="51"/>
      <c r="G96" s="51"/>
    </row>
    <row r="97" spans="1:7" ht="15" customHeight="1" thickBot="1">
      <c r="A97" s="16"/>
      <c r="B97" s="14"/>
      <c r="C97" s="15"/>
      <c r="D97" s="16" t="s">
        <v>80</v>
      </c>
      <c r="E97" s="16" t="s">
        <v>81</v>
      </c>
      <c r="F97" s="16" t="s">
        <v>82</v>
      </c>
      <c r="G97" s="16" t="s">
        <v>83</v>
      </c>
    </row>
    <row r="98" spans="1:7" ht="15" customHeight="1" thickBot="1" thickTop="1">
      <c r="A98" s="17"/>
      <c r="B98" s="41" t="s">
        <v>84</v>
      </c>
      <c r="C98" s="42"/>
      <c r="D98" s="17">
        <v>74</v>
      </c>
      <c r="E98" s="17">
        <v>30</v>
      </c>
      <c r="F98" s="17">
        <v>55</v>
      </c>
      <c r="G98" s="17">
        <f>SUM(E98:F98)</f>
        <v>85</v>
      </c>
    </row>
    <row r="99" ht="14.25" thickTop="1"/>
  </sheetData>
  <sheetProtection sheet="1" objects="1" scenarios="1"/>
  <mergeCells count="98">
    <mergeCell ref="B98:C98"/>
    <mergeCell ref="B90:C90"/>
    <mergeCell ref="B91:C91"/>
    <mergeCell ref="B95:E96"/>
    <mergeCell ref="B82:C82"/>
    <mergeCell ref="B83:C83"/>
    <mergeCell ref="B84:C84"/>
    <mergeCell ref="B85:C85"/>
    <mergeCell ref="B79:C79"/>
    <mergeCell ref="F95:G96"/>
    <mergeCell ref="B86:C86"/>
    <mergeCell ref="B87:C87"/>
    <mergeCell ref="B88:C88"/>
    <mergeCell ref="B89:C89"/>
    <mergeCell ref="B80:C80"/>
    <mergeCell ref="B81:C81"/>
    <mergeCell ref="B73:C73"/>
    <mergeCell ref="B78:C78"/>
    <mergeCell ref="A63:A90"/>
    <mergeCell ref="B63:C63"/>
    <mergeCell ref="B64:C64"/>
    <mergeCell ref="B65:C65"/>
    <mergeCell ref="B66:C66"/>
    <mergeCell ref="B67:C67"/>
    <mergeCell ref="B70:C70"/>
    <mergeCell ref="B71:C71"/>
    <mergeCell ref="B68:C68"/>
    <mergeCell ref="B69:C69"/>
    <mergeCell ref="B76:C76"/>
    <mergeCell ref="B77:C77"/>
    <mergeCell ref="B60:C60"/>
    <mergeCell ref="B61:C61"/>
    <mergeCell ref="B74:C74"/>
    <mergeCell ref="B75:C75"/>
    <mergeCell ref="B62:C62"/>
    <mergeCell ref="B72:C72"/>
    <mergeCell ref="B52:C52"/>
    <mergeCell ref="B53:C53"/>
    <mergeCell ref="B54:C54"/>
    <mergeCell ref="B55:C55"/>
    <mergeCell ref="B58:C58"/>
    <mergeCell ref="B59:C59"/>
    <mergeCell ref="B56:C56"/>
    <mergeCell ref="B57:C57"/>
    <mergeCell ref="B43:C43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41:C41"/>
    <mergeCell ref="B42:C42"/>
    <mergeCell ref="B39:C39"/>
    <mergeCell ref="B40:C40"/>
    <mergeCell ref="B31:C31"/>
    <mergeCell ref="B32:C32"/>
    <mergeCell ref="B33:C33"/>
    <mergeCell ref="B34:C34"/>
    <mergeCell ref="B35:C35"/>
    <mergeCell ref="B36:C36"/>
    <mergeCell ref="B20:C20"/>
    <mergeCell ref="B21:C21"/>
    <mergeCell ref="B22:C22"/>
    <mergeCell ref="B23:C23"/>
    <mergeCell ref="A26:A43"/>
    <mergeCell ref="B26:C26"/>
    <mergeCell ref="B27:C27"/>
    <mergeCell ref="B28:C28"/>
    <mergeCell ref="B29:C29"/>
    <mergeCell ref="B30:C30"/>
    <mergeCell ref="B18:C18"/>
    <mergeCell ref="B19:C19"/>
    <mergeCell ref="B16:C16"/>
    <mergeCell ref="B17:C17"/>
    <mergeCell ref="B14:C14"/>
    <mergeCell ref="B15:C15"/>
    <mergeCell ref="B6:C6"/>
    <mergeCell ref="B7:C7"/>
    <mergeCell ref="B8:C8"/>
    <mergeCell ref="B9:C9"/>
    <mergeCell ref="B10:C10"/>
    <mergeCell ref="B11:C11"/>
    <mergeCell ref="F1:G1"/>
    <mergeCell ref="A2:G3"/>
    <mergeCell ref="B4:C4"/>
    <mergeCell ref="E4:G4"/>
    <mergeCell ref="B5:C5"/>
    <mergeCell ref="A6:A25"/>
    <mergeCell ref="B12:C12"/>
    <mergeCell ref="B13:C13"/>
    <mergeCell ref="B24:C24"/>
    <mergeCell ref="B25:C2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="75" zoomScaleNormal="75" zoomScalePageLayoutView="0" workbookViewId="0" topLeftCell="A1">
      <selection activeCell="H18" sqref="H18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5" t="s">
        <v>102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437</v>
      </c>
      <c r="E6" s="2">
        <v>673</v>
      </c>
      <c r="F6" s="2">
        <v>694</v>
      </c>
      <c r="G6" s="2">
        <f aca="true" t="shared" si="0" ref="G6:G24">SUM(E6:F6)</f>
        <v>1367</v>
      </c>
      <c r="H6" s="10"/>
    </row>
    <row r="7" spans="1:7" ht="15" customHeight="1">
      <c r="A7" s="31"/>
      <c r="B7" s="32" t="s">
        <v>1</v>
      </c>
      <c r="C7" s="33"/>
      <c r="D7" s="2">
        <f>165-D24</f>
        <v>137</v>
      </c>
      <c r="E7" s="2">
        <f>239-E24</f>
        <v>203</v>
      </c>
      <c r="F7" s="2">
        <f>248-F24</f>
        <v>209</v>
      </c>
      <c r="G7" s="2">
        <f t="shared" si="0"/>
        <v>412</v>
      </c>
    </row>
    <row r="8" spans="1:11" ht="15" customHeight="1">
      <c r="A8" s="31"/>
      <c r="B8" s="32" t="s">
        <v>2</v>
      </c>
      <c r="C8" s="33"/>
      <c r="D8" s="2">
        <v>86</v>
      </c>
      <c r="E8" s="2">
        <v>121</v>
      </c>
      <c r="F8" s="2">
        <v>123</v>
      </c>
      <c r="G8" s="2">
        <f t="shared" si="0"/>
        <v>244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292</v>
      </c>
      <c r="E9" s="2">
        <v>426</v>
      </c>
      <c r="F9" s="2">
        <v>464</v>
      </c>
      <c r="G9" s="2">
        <f t="shared" si="0"/>
        <v>890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101</v>
      </c>
      <c r="F10" s="2">
        <v>107</v>
      </c>
      <c r="G10" s="2">
        <f t="shared" si="0"/>
        <v>208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61</v>
      </c>
      <c r="E11" s="2">
        <v>99</v>
      </c>
      <c r="F11" s="2">
        <v>93</v>
      </c>
      <c r="G11" s="2">
        <f t="shared" si="0"/>
        <v>192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77</v>
      </c>
      <c r="E12" s="2">
        <v>122</v>
      </c>
      <c r="F12" s="2">
        <v>130</v>
      </c>
      <c r="G12" s="2">
        <f t="shared" si="0"/>
        <v>252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318</v>
      </c>
      <c r="E13" s="2">
        <v>503</v>
      </c>
      <c r="F13" s="2">
        <v>489</v>
      </c>
      <c r="G13" s="2">
        <f t="shared" si="0"/>
        <v>992</v>
      </c>
    </row>
    <row r="14" spans="1:7" ht="15" customHeight="1">
      <c r="A14" s="31"/>
      <c r="B14" s="32" t="s">
        <v>8</v>
      </c>
      <c r="C14" s="33"/>
      <c r="D14" s="2">
        <v>139</v>
      </c>
      <c r="E14" s="2">
        <v>236</v>
      </c>
      <c r="F14" s="2">
        <v>223</v>
      </c>
      <c r="G14" s="2">
        <f t="shared" si="0"/>
        <v>459</v>
      </c>
    </row>
    <row r="15" spans="1:7" ht="15" customHeight="1">
      <c r="A15" s="31"/>
      <c r="B15" s="32" t="s">
        <v>9</v>
      </c>
      <c r="C15" s="33"/>
      <c r="D15" s="2">
        <v>207</v>
      </c>
      <c r="E15" s="2">
        <v>304</v>
      </c>
      <c r="F15" s="2">
        <v>303</v>
      </c>
      <c r="G15" s="2">
        <f t="shared" si="0"/>
        <v>607</v>
      </c>
    </row>
    <row r="16" spans="1:7" ht="15" customHeight="1">
      <c r="A16" s="31"/>
      <c r="B16" s="32" t="s">
        <v>10</v>
      </c>
      <c r="C16" s="33"/>
      <c r="D16" s="2">
        <v>121</v>
      </c>
      <c r="E16" s="2">
        <v>190</v>
      </c>
      <c r="F16" s="2">
        <v>184</v>
      </c>
      <c r="G16" s="2">
        <f t="shared" si="0"/>
        <v>374</v>
      </c>
    </row>
    <row r="17" spans="1:7" ht="15" customHeight="1">
      <c r="A17" s="31"/>
      <c r="B17" s="32" t="s">
        <v>11</v>
      </c>
      <c r="C17" s="33"/>
      <c r="D17" s="2">
        <v>136</v>
      </c>
      <c r="E17" s="2">
        <v>204</v>
      </c>
      <c r="F17" s="2">
        <v>233</v>
      </c>
      <c r="G17" s="2">
        <f t="shared" si="0"/>
        <v>437</v>
      </c>
    </row>
    <row r="18" spans="1:7" ht="15" customHeight="1">
      <c r="A18" s="31"/>
      <c r="B18" s="32" t="s">
        <v>12</v>
      </c>
      <c r="C18" s="33"/>
      <c r="D18" s="2">
        <v>212</v>
      </c>
      <c r="E18" s="2">
        <v>233</v>
      </c>
      <c r="F18" s="2">
        <v>246</v>
      </c>
      <c r="G18" s="2">
        <f t="shared" si="0"/>
        <v>479</v>
      </c>
    </row>
    <row r="19" spans="1:7" ht="15" customHeight="1">
      <c r="A19" s="31"/>
      <c r="B19" s="32" t="s">
        <v>13</v>
      </c>
      <c r="C19" s="33"/>
      <c r="D19" s="2">
        <v>166</v>
      </c>
      <c r="E19" s="2">
        <v>271</v>
      </c>
      <c r="F19" s="2">
        <v>264</v>
      </c>
      <c r="G19" s="2">
        <f t="shared" si="0"/>
        <v>535</v>
      </c>
    </row>
    <row r="20" spans="1:7" ht="15" customHeight="1">
      <c r="A20" s="31"/>
      <c r="B20" s="32" t="s">
        <v>14</v>
      </c>
      <c r="C20" s="33"/>
      <c r="D20" s="2">
        <v>198</v>
      </c>
      <c r="E20" s="2">
        <v>163</v>
      </c>
      <c r="F20" s="2">
        <v>211</v>
      </c>
      <c r="G20" s="2">
        <f t="shared" si="0"/>
        <v>374</v>
      </c>
    </row>
    <row r="21" spans="1:7" ht="15" customHeight="1">
      <c r="A21" s="31"/>
      <c r="B21" s="32" t="s">
        <v>15</v>
      </c>
      <c r="C21" s="33"/>
      <c r="D21" s="2">
        <v>379</v>
      </c>
      <c r="E21" s="2">
        <v>658</v>
      </c>
      <c r="F21" s="2">
        <v>631</v>
      </c>
      <c r="G21" s="2">
        <f t="shared" si="0"/>
        <v>1289</v>
      </c>
    </row>
    <row r="22" spans="1:7" ht="15" customHeight="1">
      <c r="A22" s="31"/>
      <c r="B22" s="32" t="s">
        <v>16</v>
      </c>
      <c r="C22" s="33"/>
      <c r="D22" s="2">
        <v>263</v>
      </c>
      <c r="E22" s="2">
        <v>426</v>
      </c>
      <c r="F22" s="2">
        <v>447</v>
      </c>
      <c r="G22" s="2">
        <f t="shared" si="0"/>
        <v>873</v>
      </c>
    </row>
    <row r="23" spans="1:7" ht="15" customHeight="1">
      <c r="A23" s="31"/>
      <c r="B23" s="32" t="s">
        <v>17</v>
      </c>
      <c r="C23" s="33"/>
      <c r="D23" s="2">
        <v>358</v>
      </c>
      <c r="E23" s="2">
        <v>578</v>
      </c>
      <c r="F23" s="2">
        <v>520</v>
      </c>
      <c r="G23" s="2">
        <f t="shared" si="0"/>
        <v>1098</v>
      </c>
    </row>
    <row r="24" spans="1:12" ht="15" customHeight="1">
      <c r="A24" s="31"/>
      <c r="B24" s="32" t="s">
        <v>92</v>
      </c>
      <c r="C24" s="33"/>
      <c r="D24" s="12">
        <v>28</v>
      </c>
      <c r="E24" s="12">
        <v>36</v>
      </c>
      <c r="F24" s="12">
        <v>39</v>
      </c>
      <c r="G24" s="2">
        <f t="shared" si="0"/>
        <v>75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3694</v>
      </c>
      <c r="E25" s="8">
        <f>SUM(E6:E24)</f>
        <v>5547</v>
      </c>
      <c r="F25" s="8">
        <f>SUM(F6:F24)</f>
        <v>5610</v>
      </c>
      <c r="G25" s="8">
        <f>SUM(G6:G24)</f>
        <v>11157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254</v>
      </c>
      <c r="E26" s="18">
        <v>445</v>
      </c>
      <c r="F26" s="18">
        <v>388</v>
      </c>
      <c r="G26" s="18">
        <f aca="true" t="shared" si="1" ref="G26:G42">SUM(E26:F26)</f>
        <v>833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144</v>
      </c>
      <c r="F27" s="2">
        <v>134</v>
      </c>
      <c r="G27" s="6">
        <f t="shared" si="1"/>
        <v>278</v>
      </c>
    </row>
    <row r="28" spans="1:7" ht="15" customHeight="1">
      <c r="A28" s="31"/>
      <c r="B28" s="32" t="s">
        <v>20</v>
      </c>
      <c r="C28" s="33"/>
      <c r="D28" s="2">
        <v>59</v>
      </c>
      <c r="E28" s="2">
        <v>90</v>
      </c>
      <c r="F28" s="2">
        <v>85</v>
      </c>
      <c r="G28" s="6">
        <f t="shared" si="1"/>
        <v>175</v>
      </c>
    </row>
    <row r="29" spans="1:7" ht="15" customHeight="1">
      <c r="A29" s="31"/>
      <c r="B29" s="32" t="s">
        <v>21</v>
      </c>
      <c r="C29" s="33"/>
      <c r="D29" s="2">
        <v>222</v>
      </c>
      <c r="E29" s="2">
        <v>338</v>
      </c>
      <c r="F29" s="2">
        <v>301</v>
      </c>
      <c r="G29" s="6">
        <f t="shared" si="1"/>
        <v>639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63</v>
      </c>
      <c r="F30" s="2">
        <v>61</v>
      </c>
      <c r="G30" s="6">
        <f t="shared" si="1"/>
        <v>124</v>
      </c>
    </row>
    <row r="31" spans="1:7" ht="15" customHeight="1">
      <c r="A31" s="31"/>
      <c r="B31" s="32" t="s">
        <v>23</v>
      </c>
      <c r="C31" s="33"/>
      <c r="D31" s="2">
        <v>134</v>
      </c>
      <c r="E31" s="2">
        <v>210</v>
      </c>
      <c r="F31" s="2">
        <v>196</v>
      </c>
      <c r="G31" s="6">
        <f t="shared" si="1"/>
        <v>406</v>
      </c>
    </row>
    <row r="32" spans="1:7" ht="15" customHeight="1">
      <c r="A32" s="31"/>
      <c r="B32" s="32" t="s">
        <v>24</v>
      </c>
      <c r="C32" s="33"/>
      <c r="D32" s="2">
        <v>214</v>
      </c>
      <c r="E32" s="2">
        <v>333</v>
      </c>
      <c r="F32" s="2">
        <v>315</v>
      </c>
      <c r="G32" s="6">
        <f t="shared" si="1"/>
        <v>648</v>
      </c>
    </row>
    <row r="33" spans="1:7" ht="15" customHeight="1">
      <c r="A33" s="31"/>
      <c r="B33" s="32" t="s">
        <v>25</v>
      </c>
      <c r="C33" s="33"/>
      <c r="D33" s="2">
        <v>260</v>
      </c>
      <c r="E33" s="2">
        <v>393</v>
      </c>
      <c r="F33" s="2">
        <v>390</v>
      </c>
      <c r="G33" s="6">
        <f t="shared" si="1"/>
        <v>783</v>
      </c>
    </row>
    <row r="34" spans="1:7" ht="15" customHeight="1">
      <c r="A34" s="31"/>
      <c r="B34" s="32" t="s">
        <v>26</v>
      </c>
      <c r="C34" s="33"/>
      <c r="D34" s="2">
        <v>166</v>
      </c>
      <c r="E34" s="2">
        <v>229</v>
      </c>
      <c r="F34" s="2">
        <v>236</v>
      </c>
      <c r="G34" s="6">
        <f t="shared" si="1"/>
        <v>465</v>
      </c>
    </row>
    <row r="35" spans="1:7" ht="15" customHeight="1">
      <c r="A35" s="31"/>
      <c r="B35" s="32" t="s">
        <v>27</v>
      </c>
      <c r="C35" s="33"/>
      <c r="D35" s="2">
        <v>147</v>
      </c>
      <c r="E35" s="2">
        <v>267</v>
      </c>
      <c r="F35" s="2">
        <v>251</v>
      </c>
      <c r="G35" s="6">
        <f t="shared" si="1"/>
        <v>518</v>
      </c>
    </row>
    <row r="36" spans="1:7" ht="15" customHeight="1">
      <c r="A36" s="31"/>
      <c r="B36" s="32" t="s">
        <v>28</v>
      </c>
      <c r="C36" s="33"/>
      <c r="D36" s="2">
        <v>154</v>
      </c>
      <c r="E36" s="2">
        <v>157</v>
      </c>
      <c r="F36" s="2">
        <v>139</v>
      </c>
      <c r="G36" s="6">
        <f t="shared" si="1"/>
        <v>296</v>
      </c>
    </row>
    <row r="37" spans="1:7" ht="15" customHeight="1">
      <c r="A37" s="31"/>
      <c r="B37" s="32" t="s">
        <v>29</v>
      </c>
      <c r="C37" s="33"/>
      <c r="D37" s="2">
        <v>32</v>
      </c>
      <c r="E37" s="2">
        <v>39</v>
      </c>
      <c r="F37" s="2">
        <v>22</v>
      </c>
      <c r="G37" s="6">
        <f t="shared" si="1"/>
        <v>61</v>
      </c>
    </row>
    <row r="38" spans="1:7" ht="15" customHeight="1">
      <c r="A38" s="31"/>
      <c r="B38" s="32" t="s">
        <v>30</v>
      </c>
      <c r="C38" s="33"/>
      <c r="D38" s="2">
        <v>32</v>
      </c>
      <c r="E38" s="2">
        <v>32</v>
      </c>
      <c r="F38" s="2">
        <v>0</v>
      </c>
      <c r="G38" s="6">
        <f t="shared" si="1"/>
        <v>32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6">
        <f t="shared" si="1"/>
        <v>0</v>
      </c>
    </row>
    <row r="40" spans="1:7" ht="15" customHeight="1">
      <c r="A40" s="31"/>
      <c r="B40" s="32" t="s">
        <v>32</v>
      </c>
      <c r="C40" s="33"/>
      <c r="D40" s="2">
        <v>64</v>
      </c>
      <c r="E40" s="2">
        <v>17</v>
      </c>
      <c r="F40" s="2">
        <v>48</v>
      </c>
      <c r="G40" s="6">
        <f t="shared" si="1"/>
        <v>65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104</v>
      </c>
      <c r="F41" s="2">
        <v>106</v>
      </c>
      <c r="G41" s="6">
        <f t="shared" si="1"/>
        <v>210</v>
      </c>
    </row>
    <row r="42" spans="1:7" ht="15" customHeight="1">
      <c r="A42" s="31"/>
      <c r="B42" s="32" t="s">
        <v>34</v>
      </c>
      <c r="C42" s="33"/>
      <c r="D42" s="2">
        <v>42</v>
      </c>
      <c r="E42" s="2">
        <v>66</v>
      </c>
      <c r="F42" s="2">
        <v>65</v>
      </c>
      <c r="G42" s="6">
        <f t="shared" si="1"/>
        <v>131</v>
      </c>
    </row>
    <row r="43" spans="1:7" ht="15" customHeight="1" thickBot="1">
      <c r="A43" s="35"/>
      <c r="B43" s="38" t="s">
        <v>89</v>
      </c>
      <c r="C43" s="38"/>
      <c r="D43" s="7">
        <f>SUM(D26:D42)</f>
        <v>1991</v>
      </c>
      <c r="E43" s="7">
        <f>SUM(E26:E42)</f>
        <v>2927</v>
      </c>
      <c r="F43" s="7">
        <f>SUM(F26:F42)</f>
        <v>2737</v>
      </c>
      <c r="G43" s="7">
        <f>SUM(G26:G42)</f>
        <v>5664</v>
      </c>
    </row>
    <row r="44" spans="1:8" ht="15" customHeight="1" thickTop="1">
      <c r="A44" s="34" t="s">
        <v>95</v>
      </c>
      <c r="B44" s="39" t="s">
        <v>35</v>
      </c>
      <c r="C44" s="39"/>
      <c r="D44" s="2">
        <v>997</v>
      </c>
      <c r="E44" s="2">
        <v>1533</v>
      </c>
      <c r="F44" s="2">
        <v>1503</v>
      </c>
      <c r="G44" s="18">
        <f aca="true" t="shared" si="2" ref="G44:G60">SUM(E44:F44)</f>
        <v>3036</v>
      </c>
      <c r="H44" s="10"/>
    </row>
    <row r="45" spans="1:8" ht="15" customHeight="1">
      <c r="A45" s="31"/>
      <c r="B45" s="40" t="s">
        <v>36</v>
      </c>
      <c r="C45" s="40"/>
      <c r="D45" s="2">
        <v>180</v>
      </c>
      <c r="E45" s="2">
        <v>172</v>
      </c>
      <c r="F45" s="2">
        <v>203</v>
      </c>
      <c r="G45" s="2">
        <f t="shared" si="2"/>
        <v>375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477</v>
      </c>
      <c r="F46" s="2">
        <v>442</v>
      </c>
      <c r="G46" s="2">
        <f t="shared" si="2"/>
        <v>919</v>
      </c>
      <c r="H46" s="10"/>
    </row>
    <row r="47" spans="1:8" ht="15" customHeight="1">
      <c r="A47" s="31"/>
      <c r="B47" s="40" t="s">
        <v>38</v>
      </c>
      <c r="C47" s="40"/>
      <c r="D47" s="2">
        <v>138</v>
      </c>
      <c r="E47" s="2">
        <v>221</v>
      </c>
      <c r="F47" s="2">
        <v>216</v>
      </c>
      <c r="G47" s="2">
        <f t="shared" si="2"/>
        <v>437</v>
      </c>
      <c r="H47" s="10"/>
    </row>
    <row r="48" spans="1:8" ht="15" customHeight="1">
      <c r="A48" s="31"/>
      <c r="B48" s="40" t="s">
        <v>39</v>
      </c>
      <c r="C48" s="40"/>
      <c r="D48" s="2">
        <v>223</v>
      </c>
      <c r="E48" s="2">
        <v>333</v>
      </c>
      <c r="F48" s="2">
        <v>334</v>
      </c>
      <c r="G48" s="2">
        <f t="shared" si="2"/>
        <v>667</v>
      </c>
      <c r="H48" s="10"/>
    </row>
    <row r="49" spans="1:8" ht="15" customHeight="1">
      <c r="A49" s="31"/>
      <c r="B49" s="40" t="s">
        <v>40</v>
      </c>
      <c r="C49" s="40"/>
      <c r="D49" s="2">
        <v>305</v>
      </c>
      <c r="E49" s="2">
        <v>469</v>
      </c>
      <c r="F49" s="2">
        <v>452</v>
      </c>
      <c r="G49" s="2">
        <f t="shared" si="2"/>
        <v>921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134</v>
      </c>
      <c r="F50" s="2">
        <v>125</v>
      </c>
      <c r="G50" s="2">
        <f t="shared" si="2"/>
        <v>259</v>
      </c>
      <c r="H50" s="10"/>
    </row>
    <row r="51" spans="1:8" ht="15" customHeight="1">
      <c r="A51" s="31"/>
      <c r="B51" s="40" t="s">
        <v>42</v>
      </c>
      <c r="C51" s="40"/>
      <c r="D51" s="2">
        <v>125</v>
      </c>
      <c r="E51" s="2">
        <v>181</v>
      </c>
      <c r="F51" s="2">
        <v>208</v>
      </c>
      <c r="G51" s="2">
        <f t="shared" si="2"/>
        <v>389</v>
      </c>
      <c r="H51" s="10"/>
    </row>
    <row r="52" spans="1:8" ht="15" customHeight="1">
      <c r="A52" s="31"/>
      <c r="B52" s="40" t="s">
        <v>43</v>
      </c>
      <c r="C52" s="40"/>
      <c r="D52" s="2">
        <v>61</v>
      </c>
      <c r="E52" s="2">
        <v>89</v>
      </c>
      <c r="F52" s="2">
        <v>85</v>
      </c>
      <c r="G52" s="2">
        <f t="shared" si="2"/>
        <v>174</v>
      </c>
      <c r="H52" s="10"/>
    </row>
    <row r="53" spans="1:8" ht="15" customHeight="1">
      <c r="A53" s="31"/>
      <c r="B53" s="40" t="s">
        <v>44</v>
      </c>
      <c r="C53" s="40"/>
      <c r="D53" s="2">
        <v>144</v>
      </c>
      <c r="E53" s="2">
        <v>215</v>
      </c>
      <c r="F53" s="2">
        <v>206</v>
      </c>
      <c r="G53" s="2">
        <f t="shared" si="2"/>
        <v>421</v>
      </c>
      <c r="H53" s="10"/>
    </row>
    <row r="54" spans="1:8" ht="15" customHeight="1">
      <c r="A54" s="31"/>
      <c r="B54" s="40" t="s">
        <v>45</v>
      </c>
      <c r="C54" s="40"/>
      <c r="D54" s="2">
        <v>187</v>
      </c>
      <c r="E54" s="2">
        <v>282</v>
      </c>
      <c r="F54" s="2">
        <v>276</v>
      </c>
      <c r="G54" s="2">
        <f t="shared" si="2"/>
        <v>558</v>
      </c>
      <c r="H54" s="10"/>
    </row>
    <row r="55" spans="1:8" ht="15" customHeight="1">
      <c r="A55" s="31"/>
      <c r="B55" s="40" t="s">
        <v>46</v>
      </c>
      <c r="C55" s="40"/>
      <c r="D55" s="2">
        <v>464</v>
      </c>
      <c r="E55" s="2">
        <v>667</v>
      </c>
      <c r="F55" s="2">
        <v>692</v>
      </c>
      <c r="G55" s="2">
        <f t="shared" si="2"/>
        <v>1359</v>
      </c>
      <c r="H55" s="10"/>
    </row>
    <row r="56" spans="1:8" ht="15" customHeight="1">
      <c r="A56" s="31"/>
      <c r="B56" s="40" t="s">
        <v>47</v>
      </c>
      <c r="C56" s="40"/>
      <c r="D56" s="2">
        <v>286</v>
      </c>
      <c r="E56" s="2">
        <v>412</v>
      </c>
      <c r="F56" s="2">
        <v>395</v>
      </c>
      <c r="G56" s="2">
        <f t="shared" si="2"/>
        <v>807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280</v>
      </c>
      <c r="F57" s="2">
        <v>307</v>
      </c>
      <c r="G57" s="2">
        <f t="shared" si="2"/>
        <v>587</v>
      </c>
      <c r="H57" s="10"/>
    </row>
    <row r="58" spans="1:8" ht="15" customHeight="1">
      <c r="A58" s="31"/>
      <c r="B58" s="40" t="s">
        <v>49</v>
      </c>
      <c r="C58" s="40"/>
      <c r="D58" s="2">
        <v>102</v>
      </c>
      <c r="E58" s="2">
        <v>172</v>
      </c>
      <c r="F58" s="2">
        <v>183</v>
      </c>
      <c r="G58" s="2">
        <f t="shared" si="2"/>
        <v>355</v>
      </c>
      <c r="H58" s="10"/>
    </row>
    <row r="59" spans="1:8" ht="15" customHeight="1">
      <c r="A59" s="31"/>
      <c r="B59" s="40" t="s">
        <v>50</v>
      </c>
      <c r="C59" s="40"/>
      <c r="D59" s="2">
        <v>56</v>
      </c>
      <c r="E59" s="2">
        <v>106</v>
      </c>
      <c r="F59" s="2">
        <v>112</v>
      </c>
      <c r="G59" s="2">
        <f t="shared" si="2"/>
        <v>218</v>
      </c>
      <c r="H59" s="10"/>
    </row>
    <row r="60" spans="1:8" ht="15" customHeight="1">
      <c r="A60" s="31"/>
      <c r="B60" s="40" t="s">
        <v>51</v>
      </c>
      <c r="C60" s="40"/>
      <c r="D60" s="2">
        <v>75</v>
      </c>
      <c r="E60" s="2">
        <v>70</v>
      </c>
      <c r="F60" s="2">
        <v>5</v>
      </c>
      <c r="G60" s="2">
        <f t="shared" si="2"/>
        <v>75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3920</v>
      </c>
      <c r="E61" s="7">
        <f>SUM(E44:E60)</f>
        <v>5813</v>
      </c>
      <c r="F61" s="7">
        <f>SUM(F44:F60)</f>
        <v>5744</v>
      </c>
      <c r="G61" s="7">
        <f>SUM(G44:G60)</f>
        <v>11557</v>
      </c>
    </row>
    <row r="62" spans="1:7" ht="15" customHeight="1" thickTop="1">
      <c r="A62" s="5"/>
      <c r="B62" s="28" t="s">
        <v>79</v>
      </c>
      <c r="C62" s="28"/>
      <c r="D62" s="1" t="s">
        <v>80</v>
      </c>
      <c r="E62" s="1" t="s">
        <v>81</v>
      </c>
      <c r="F62" s="1" t="s">
        <v>82</v>
      </c>
      <c r="G62" s="1" t="s">
        <v>83</v>
      </c>
    </row>
    <row r="63" spans="1:7" ht="15" customHeight="1">
      <c r="A63" s="31" t="s">
        <v>96</v>
      </c>
      <c r="B63" s="57" t="s">
        <v>52</v>
      </c>
      <c r="C63" s="58"/>
      <c r="D63" s="2">
        <v>61</v>
      </c>
      <c r="E63" s="2">
        <v>80</v>
      </c>
      <c r="F63" s="2">
        <v>86</v>
      </c>
      <c r="G63" s="6">
        <f aca="true" t="shared" si="3" ref="G63:G89">SUM(E63:F63)</f>
        <v>166</v>
      </c>
    </row>
    <row r="64" spans="1:7" ht="15" customHeight="1">
      <c r="A64" s="31"/>
      <c r="B64" s="32" t="s">
        <v>53</v>
      </c>
      <c r="C64" s="33"/>
      <c r="D64" s="2">
        <v>106</v>
      </c>
      <c r="E64" s="2">
        <v>167</v>
      </c>
      <c r="F64" s="2">
        <v>163</v>
      </c>
      <c r="G64" s="6">
        <f t="shared" si="3"/>
        <v>330</v>
      </c>
    </row>
    <row r="65" spans="1:7" ht="15" customHeight="1">
      <c r="A65" s="31"/>
      <c r="B65" s="32" t="s">
        <v>54</v>
      </c>
      <c r="C65" s="33"/>
      <c r="D65" s="2">
        <v>103</v>
      </c>
      <c r="E65" s="2">
        <v>173</v>
      </c>
      <c r="F65" s="2">
        <v>170</v>
      </c>
      <c r="G65" s="6">
        <f t="shared" si="3"/>
        <v>343</v>
      </c>
    </row>
    <row r="66" spans="1:7" ht="15" customHeight="1">
      <c r="A66" s="31"/>
      <c r="B66" s="32" t="s">
        <v>55</v>
      </c>
      <c r="C66" s="33"/>
      <c r="D66" s="2">
        <v>184</v>
      </c>
      <c r="E66" s="2">
        <v>307</v>
      </c>
      <c r="F66" s="2">
        <v>287</v>
      </c>
      <c r="G66" s="6">
        <f t="shared" si="3"/>
        <v>594</v>
      </c>
    </row>
    <row r="67" spans="1:7" ht="15" customHeight="1">
      <c r="A67" s="31"/>
      <c r="B67" s="32" t="s">
        <v>56</v>
      </c>
      <c r="C67" s="33"/>
      <c r="D67" s="2">
        <v>140</v>
      </c>
      <c r="E67" s="2">
        <v>227</v>
      </c>
      <c r="F67" s="2">
        <v>213</v>
      </c>
      <c r="G67" s="6">
        <f t="shared" si="3"/>
        <v>440</v>
      </c>
    </row>
    <row r="68" spans="1:7" ht="15" customHeight="1">
      <c r="A68" s="31"/>
      <c r="B68" s="32" t="s">
        <v>57</v>
      </c>
      <c r="C68" s="33"/>
      <c r="D68" s="2">
        <v>115</v>
      </c>
      <c r="E68" s="2">
        <v>160</v>
      </c>
      <c r="F68" s="2">
        <v>148</v>
      </c>
      <c r="G68" s="6">
        <f t="shared" si="3"/>
        <v>308</v>
      </c>
    </row>
    <row r="69" spans="1:7" ht="15" customHeight="1">
      <c r="A69" s="31"/>
      <c r="B69" s="32" t="s">
        <v>58</v>
      </c>
      <c r="C69" s="33"/>
      <c r="D69" s="2">
        <v>148</v>
      </c>
      <c r="E69" s="2">
        <v>251</v>
      </c>
      <c r="F69" s="2">
        <v>221</v>
      </c>
      <c r="G69" s="6">
        <f t="shared" si="3"/>
        <v>472</v>
      </c>
    </row>
    <row r="70" spans="1:7" ht="15" customHeight="1">
      <c r="A70" s="31"/>
      <c r="B70" s="32" t="s">
        <v>59</v>
      </c>
      <c r="C70" s="33"/>
      <c r="D70" s="2">
        <v>166</v>
      </c>
      <c r="E70" s="2">
        <v>279</v>
      </c>
      <c r="F70" s="2">
        <v>285</v>
      </c>
      <c r="G70" s="6">
        <f t="shared" si="3"/>
        <v>564</v>
      </c>
    </row>
    <row r="71" spans="1:7" ht="15" customHeight="1">
      <c r="A71" s="31"/>
      <c r="B71" s="32" t="s">
        <v>60</v>
      </c>
      <c r="C71" s="33"/>
      <c r="D71" s="2">
        <v>198</v>
      </c>
      <c r="E71" s="2">
        <v>345</v>
      </c>
      <c r="F71" s="2">
        <v>333</v>
      </c>
      <c r="G71" s="6">
        <f t="shared" si="3"/>
        <v>678</v>
      </c>
    </row>
    <row r="72" spans="1:7" ht="15" customHeight="1">
      <c r="A72" s="31"/>
      <c r="B72" s="32" t="s">
        <v>61</v>
      </c>
      <c r="C72" s="33"/>
      <c r="D72" s="2">
        <v>161</v>
      </c>
      <c r="E72" s="2">
        <v>255</v>
      </c>
      <c r="F72" s="2">
        <v>269</v>
      </c>
      <c r="G72" s="6">
        <f t="shared" si="3"/>
        <v>524</v>
      </c>
    </row>
    <row r="73" spans="1:7" ht="15" customHeight="1">
      <c r="A73" s="31"/>
      <c r="B73" s="32" t="s">
        <v>62</v>
      </c>
      <c r="C73" s="33"/>
      <c r="D73" s="2">
        <v>94</v>
      </c>
      <c r="E73" s="2">
        <v>151</v>
      </c>
      <c r="F73" s="2">
        <v>134</v>
      </c>
      <c r="G73" s="6">
        <f t="shared" si="3"/>
        <v>285</v>
      </c>
    </row>
    <row r="74" spans="1:7" ht="15" customHeight="1">
      <c r="A74" s="31"/>
      <c r="B74" s="32" t="s">
        <v>63</v>
      </c>
      <c r="C74" s="33"/>
      <c r="D74" s="2">
        <v>58</v>
      </c>
      <c r="E74" s="2">
        <v>101</v>
      </c>
      <c r="F74" s="2">
        <v>87</v>
      </c>
      <c r="G74" s="6">
        <f t="shared" si="3"/>
        <v>188</v>
      </c>
    </row>
    <row r="75" spans="1:7" ht="15" customHeight="1">
      <c r="A75" s="31"/>
      <c r="B75" s="32" t="s">
        <v>64</v>
      </c>
      <c r="C75" s="33"/>
      <c r="D75" s="2">
        <v>115</v>
      </c>
      <c r="E75" s="2">
        <v>190</v>
      </c>
      <c r="F75" s="2">
        <v>176</v>
      </c>
      <c r="G75" s="6">
        <f t="shared" si="3"/>
        <v>366</v>
      </c>
    </row>
    <row r="76" spans="1:7" ht="15" customHeight="1">
      <c r="A76" s="31"/>
      <c r="B76" s="32" t="s">
        <v>65</v>
      </c>
      <c r="C76" s="33"/>
      <c r="D76" s="2">
        <v>256</v>
      </c>
      <c r="E76" s="2">
        <v>446</v>
      </c>
      <c r="F76" s="2">
        <v>435</v>
      </c>
      <c r="G76" s="6">
        <f t="shared" si="3"/>
        <v>881</v>
      </c>
    </row>
    <row r="77" spans="1:7" ht="15" customHeight="1">
      <c r="A77" s="31"/>
      <c r="B77" s="32" t="s">
        <v>66</v>
      </c>
      <c r="C77" s="33"/>
      <c r="D77" s="2">
        <v>658</v>
      </c>
      <c r="E77" s="2">
        <v>1020</v>
      </c>
      <c r="F77" s="2">
        <v>1058</v>
      </c>
      <c r="G77" s="6">
        <f t="shared" si="3"/>
        <v>2078</v>
      </c>
    </row>
    <row r="78" spans="1:7" ht="15" customHeight="1">
      <c r="A78" s="31"/>
      <c r="B78" s="32" t="s">
        <v>67</v>
      </c>
      <c r="C78" s="33"/>
      <c r="D78" s="2">
        <v>200</v>
      </c>
      <c r="E78" s="2">
        <v>356</v>
      </c>
      <c r="F78" s="2">
        <v>335</v>
      </c>
      <c r="G78" s="6">
        <f t="shared" si="3"/>
        <v>691</v>
      </c>
    </row>
    <row r="79" spans="1:7" ht="15" customHeight="1">
      <c r="A79" s="31"/>
      <c r="B79" s="32" t="s">
        <v>68</v>
      </c>
      <c r="C79" s="33"/>
      <c r="D79" s="2">
        <v>132</v>
      </c>
      <c r="E79" s="2">
        <v>211</v>
      </c>
      <c r="F79" s="2">
        <v>192</v>
      </c>
      <c r="G79" s="6">
        <f t="shared" si="3"/>
        <v>403</v>
      </c>
    </row>
    <row r="80" spans="1:7" ht="15" customHeight="1">
      <c r="A80" s="31"/>
      <c r="B80" s="32" t="s">
        <v>69</v>
      </c>
      <c r="C80" s="33"/>
      <c r="D80" s="2">
        <v>258</v>
      </c>
      <c r="E80" s="2">
        <v>451</v>
      </c>
      <c r="F80" s="2">
        <v>442</v>
      </c>
      <c r="G80" s="6">
        <f t="shared" si="3"/>
        <v>893</v>
      </c>
    </row>
    <row r="81" spans="1:7" ht="15" customHeight="1">
      <c r="A81" s="31"/>
      <c r="B81" s="32" t="s">
        <v>70</v>
      </c>
      <c r="C81" s="33"/>
      <c r="D81" s="2">
        <v>101</v>
      </c>
      <c r="E81" s="2">
        <v>176</v>
      </c>
      <c r="F81" s="2">
        <v>162</v>
      </c>
      <c r="G81" s="6">
        <f t="shared" si="3"/>
        <v>338</v>
      </c>
    </row>
    <row r="82" spans="1:7" ht="15" customHeight="1">
      <c r="A82" s="31"/>
      <c r="B82" s="32" t="s">
        <v>71</v>
      </c>
      <c r="C82" s="33"/>
      <c r="D82" s="2">
        <v>78</v>
      </c>
      <c r="E82" s="2">
        <v>124</v>
      </c>
      <c r="F82" s="2">
        <v>121</v>
      </c>
      <c r="G82" s="6">
        <f t="shared" si="3"/>
        <v>245</v>
      </c>
    </row>
    <row r="83" spans="1:7" ht="15" customHeight="1">
      <c r="A83" s="31"/>
      <c r="B83" s="32" t="s">
        <v>72</v>
      </c>
      <c r="C83" s="33"/>
      <c r="D83" s="2">
        <v>122</v>
      </c>
      <c r="E83" s="2">
        <v>221</v>
      </c>
      <c r="F83" s="2">
        <v>244</v>
      </c>
      <c r="G83" s="6">
        <f t="shared" si="3"/>
        <v>465</v>
      </c>
    </row>
    <row r="84" spans="1:7" ht="15" customHeight="1">
      <c r="A84" s="31"/>
      <c r="B84" s="32" t="s">
        <v>73</v>
      </c>
      <c r="C84" s="33"/>
      <c r="D84" s="2">
        <v>72</v>
      </c>
      <c r="E84" s="2">
        <v>135</v>
      </c>
      <c r="F84" s="2">
        <v>132</v>
      </c>
      <c r="G84" s="6">
        <f t="shared" si="3"/>
        <v>267</v>
      </c>
    </row>
    <row r="85" spans="1:7" ht="15" customHeight="1">
      <c r="A85" s="31"/>
      <c r="B85" s="32" t="s">
        <v>74</v>
      </c>
      <c r="C85" s="33"/>
      <c r="D85" s="2">
        <v>103</v>
      </c>
      <c r="E85" s="2">
        <v>194</v>
      </c>
      <c r="F85" s="2">
        <v>207</v>
      </c>
      <c r="G85" s="6">
        <f t="shared" si="3"/>
        <v>401</v>
      </c>
    </row>
    <row r="86" spans="1:7" ht="15" customHeight="1">
      <c r="A86" s="31"/>
      <c r="B86" s="32" t="s">
        <v>75</v>
      </c>
      <c r="C86" s="33"/>
      <c r="D86" s="2">
        <v>20</v>
      </c>
      <c r="E86" s="2">
        <v>32</v>
      </c>
      <c r="F86" s="2">
        <v>39</v>
      </c>
      <c r="G86" s="6">
        <f t="shared" si="3"/>
        <v>71</v>
      </c>
    </row>
    <row r="87" spans="1:7" ht="15" customHeight="1">
      <c r="A87" s="31"/>
      <c r="B87" s="32" t="s">
        <v>76</v>
      </c>
      <c r="C87" s="33"/>
      <c r="D87" s="2">
        <v>64</v>
      </c>
      <c r="E87" s="2">
        <v>30</v>
      </c>
      <c r="F87" s="2">
        <v>34</v>
      </c>
      <c r="G87" s="6">
        <f t="shared" si="3"/>
        <v>64</v>
      </c>
    </row>
    <row r="88" spans="1:7" ht="15" customHeight="1">
      <c r="A88" s="31"/>
      <c r="B88" s="32" t="s">
        <v>77</v>
      </c>
      <c r="C88" s="33"/>
      <c r="D88" s="2">
        <v>103</v>
      </c>
      <c r="E88" s="2">
        <v>25</v>
      </c>
      <c r="F88" s="2">
        <v>78</v>
      </c>
      <c r="G88" s="6">
        <f t="shared" si="3"/>
        <v>103</v>
      </c>
    </row>
    <row r="89" spans="1:7" ht="15" customHeight="1">
      <c r="A89" s="31"/>
      <c r="B89" s="32" t="s">
        <v>78</v>
      </c>
      <c r="C89" s="33"/>
      <c r="D89" s="2">
        <v>51</v>
      </c>
      <c r="E89" s="2">
        <v>31</v>
      </c>
      <c r="F89" s="2">
        <v>20</v>
      </c>
      <c r="G89" s="6">
        <f t="shared" si="3"/>
        <v>51</v>
      </c>
    </row>
    <row r="90" spans="1:7" ht="15" customHeight="1" thickBot="1">
      <c r="A90" s="35"/>
      <c r="B90" s="43" t="s">
        <v>91</v>
      </c>
      <c r="C90" s="43"/>
      <c r="D90" s="7">
        <f>SUM(D63:D89)</f>
        <v>3867</v>
      </c>
      <c r="E90" s="7">
        <f>SUM(E63:E89)</f>
        <v>6138</v>
      </c>
      <c r="F90" s="7">
        <f>SUM(F63:F89)</f>
        <v>6071</v>
      </c>
      <c r="G90" s="7">
        <f>SUM(G63:G89)</f>
        <v>12209</v>
      </c>
    </row>
    <row r="91" spans="1:11" ht="15" customHeight="1" thickBot="1" thickTop="1">
      <c r="A91" s="13"/>
      <c r="B91" s="44" t="s">
        <v>84</v>
      </c>
      <c r="C91" s="45"/>
      <c r="D91" s="9">
        <f>SUM(D6:D24,D26:D42,D44:D60,D63:D89)</f>
        <v>13472</v>
      </c>
      <c r="E91" s="9">
        <f>SUM(E6:E24,E26:E42,E44:E60,E63:E89)</f>
        <v>20425</v>
      </c>
      <c r="F91" s="9">
        <f>SUM(F6:F24,F26:F42,F44:F60,F63:F89)</f>
        <v>20162</v>
      </c>
      <c r="G91" s="9">
        <f>SUM(G6:G24,G26:G42,G44:G60,G63:G89)</f>
        <v>40587</v>
      </c>
      <c r="H91" s="10"/>
      <c r="I91" s="10"/>
      <c r="J91" s="10"/>
      <c r="K91" s="10"/>
    </row>
    <row r="92" spans="4:7" ht="15" customHeight="1" thickTop="1">
      <c r="D92" s="10"/>
      <c r="E92" s="10"/>
      <c r="F92" s="10"/>
      <c r="G92" s="10"/>
    </row>
    <row r="93" spans="4:7" ht="15" customHeight="1">
      <c r="D93" s="10"/>
      <c r="E93" s="10"/>
      <c r="F93" s="10"/>
      <c r="G93" s="10"/>
    </row>
    <row r="94" ht="15" customHeight="1"/>
    <row r="95" spans="2:7" ht="15" customHeight="1">
      <c r="B95" s="46" t="s">
        <v>85</v>
      </c>
      <c r="C95" s="47"/>
      <c r="D95" s="47"/>
      <c r="E95" s="47"/>
      <c r="F95" s="49"/>
      <c r="G95" s="50"/>
    </row>
    <row r="96" spans="2:7" ht="15" customHeight="1">
      <c r="B96" s="48"/>
      <c r="C96" s="48"/>
      <c r="D96" s="48"/>
      <c r="E96" s="48"/>
      <c r="F96" s="51"/>
      <c r="G96" s="51"/>
    </row>
    <row r="97" spans="1:7" ht="15" customHeight="1" thickBot="1">
      <c r="A97" s="16"/>
      <c r="B97" s="14"/>
      <c r="C97" s="15"/>
      <c r="D97" s="16" t="s">
        <v>80</v>
      </c>
      <c r="E97" s="16" t="s">
        <v>81</v>
      </c>
      <c r="F97" s="16" t="s">
        <v>82</v>
      </c>
      <c r="G97" s="16" t="s">
        <v>83</v>
      </c>
    </row>
    <row r="98" spans="1:7" ht="15" customHeight="1" thickBot="1" thickTop="1">
      <c r="A98" s="17"/>
      <c r="B98" s="41" t="s">
        <v>84</v>
      </c>
      <c r="C98" s="42"/>
      <c r="D98" s="17">
        <v>74</v>
      </c>
      <c r="E98" s="17">
        <v>28</v>
      </c>
      <c r="F98" s="17">
        <v>57</v>
      </c>
      <c r="G98" s="17">
        <f>SUM(E98:F98)</f>
        <v>85</v>
      </c>
    </row>
    <row r="99" ht="14.25" thickTop="1"/>
  </sheetData>
  <sheetProtection sheet="1" objects="1" scenarios="1"/>
  <mergeCells count="98">
    <mergeCell ref="F95:G96"/>
    <mergeCell ref="B86:C86"/>
    <mergeCell ref="B87:C87"/>
    <mergeCell ref="B88:C88"/>
    <mergeCell ref="B89:C89"/>
    <mergeCell ref="B83:C83"/>
    <mergeCell ref="B84:C84"/>
    <mergeCell ref="B80:C80"/>
    <mergeCell ref="B98:C98"/>
    <mergeCell ref="B90:C90"/>
    <mergeCell ref="B91:C91"/>
    <mergeCell ref="B95:E96"/>
    <mergeCell ref="B81:C81"/>
    <mergeCell ref="B82:C82"/>
    <mergeCell ref="B85:C85"/>
    <mergeCell ref="B71:C71"/>
    <mergeCell ref="B72:C72"/>
    <mergeCell ref="B73:C73"/>
    <mergeCell ref="B77:C77"/>
    <mergeCell ref="B78:C78"/>
    <mergeCell ref="B79:C79"/>
    <mergeCell ref="B67:C67"/>
    <mergeCell ref="B68:C68"/>
    <mergeCell ref="B62:C62"/>
    <mergeCell ref="A63:A90"/>
    <mergeCell ref="B63:C63"/>
    <mergeCell ref="B64:C64"/>
    <mergeCell ref="B65:C65"/>
    <mergeCell ref="B66:C66"/>
    <mergeCell ref="B69:C69"/>
    <mergeCell ref="B70:C70"/>
    <mergeCell ref="B51:C51"/>
    <mergeCell ref="B52:C52"/>
    <mergeCell ref="B57:C57"/>
    <mergeCell ref="B58:C58"/>
    <mergeCell ref="B75:C75"/>
    <mergeCell ref="B76:C76"/>
    <mergeCell ref="B59:C59"/>
    <mergeCell ref="B60:C60"/>
    <mergeCell ref="B61:C61"/>
    <mergeCell ref="B74:C74"/>
    <mergeCell ref="B55:C55"/>
    <mergeCell ref="B56:C56"/>
    <mergeCell ref="B53:C53"/>
    <mergeCell ref="B54:C54"/>
    <mergeCell ref="A44:A61"/>
    <mergeCell ref="B44:C44"/>
    <mergeCell ref="B45:C45"/>
    <mergeCell ref="B46:C46"/>
    <mergeCell ref="B47:C47"/>
    <mergeCell ref="B48:C48"/>
    <mergeCell ref="B40:C40"/>
    <mergeCell ref="B41:C41"/>
    <mergeCell ref="B49:C49"/>
    <mergeCell ref="B50:C50"/>
    <mergeCell ref="B42:C42"/>
    <mergeCell ref="B43:C43"/>
    <mergeCell ref="A26:A43"/>
    <mergeCell ref="B26:C26"/>
    <mergeCell ref="B27:C27"/>
    <mergeCell ref="B28:C28"/>
    <mergeCell ref="B29:C29"/>
    <mergeCell ref="B30:C30"/>
    <mergeCell ref="B31:C31"/>
    <mergeCell ref="B34:C34"/>
    <mergeCell ref="B35:C35"/>
    <mergeCell ref="B36:C36"/>
    <mergeCell ref="B33:C33"/>
    <mergeCell ref="B23:C23"/>
    <mergeCell ref="B24:C24"/>
    <mergeCell ref="B38:C38"/>
    <mergeCell ref="B39:C39"/>
    <mergeCell ref="B25:C25"/>
    <mergeCell ref="B37:C37"/>
    <mergeCell ref="B22:C22"/>
    <mergeCell ref="B17:C17"/>
    <mergeCell ref="B18:C18"/>
    <mergeCell ref="B19:C19"/>
    <mergeCell ref="B20:C20"/>
    <mergeCell ref="B32:C32"/>
    <mergeCell ref="B15:C15"/>
    <mergeCell ref="B16:C16"/>
    <mergeCell ref="B11:C11"/>
    <mergeCell ref="B21:C21"/>
    <mergeCell ref="F1:G1"/>
    <mergeCell ref="A2:G3"/>
    <mergeCell ref="B4:C4"/>
    <mergeCell ref="E4:G4"/>
    <mergeCell ref="B12:C12"/>
    <mergeCell ref="B13:C13"/>
    <mergeCell ref="B14:C14"/>
    <mergeCell ref="B5:C5"/>
    <mergeCell ref="A6:A25"/>
    <mergeCell ref="B6:C6"/>
    <mergeCell ref="B9:C9"/>
    <mergeCell ref="B10:C10"/>
    <mergeCell ref="B7:C7"/>
    <mergeCell ref="B8:C8"/>
  </mergeCells>
  <printOptions/>
  <pageMargins left="0.787" right="0.787" top="0.984" bottom="0.984" header="0.512" footer="0.512"/>
  <pageSetup horizontalDpi="300" verticalDpi="300" orientation="portrait" paperSize="9" scale="82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5" zoomScaleNormal="75" zoomScalePageLayoutView="0" workbookViewId="0" topLeftCell="A1">
      <selection activeCell="K44" sqref="K44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8" width="4.875" style="3" customWidth="1"/>
    <col min="9" max="16384" width="9.00390625" style="3" customWidth="1"/>
  </cols>
  <sheetData>
    <row r="1" spans="6:7" ht="13.5">
      <c r="F1" s="25" t="s">
        <v>103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440</v>
      </c>
      <c r="E6" s="2">
        <v>676</v>
      </c>
      <c r="F6" s="2">
        <v>700</v>
      </c>
      <c r="G6" s="2">
        <f aca="true" t="shared" si="0" ref="G6:G24">SUM(E6:F6)</f>
        <v>1376</v>
      </c>
      <c r="H6" s="10"/>
    </row>
    <row r="7" spans="1:7" ht="15" customHeight="1">
      <c r="A7" s="31"/>
      <c r="B7" s="32" t="s">
        <v>1</v>
      </c>
      <c r="C7" s="33"/>
      <c r="D7" s="2">
        <f>165-D24</f>
        <v>137</v>
      </c>
      <c r="E7" s="2">
        <f>240-E24</f>
        <v>203</v>
      </c>
      <c r="F7" s="2">
        <f>251-F24</f>
        <v>209</v>
      </c>
      <c r="G7" s="2">
        <f t="shared" si="0"/>
        <v>412</v>
      </c>
    </row>
    <row r="8" spans="1:11" ht="15" customHeight="1">
      <c r="A8" s="31"/>
      <c r="B8" s="32" t="s">
        <v>2</v>
      </c>
      <c r="C8" s="33"/>
      <c r="D8" s="2">
        <v>85</v>
      </c>
      <c r="E8" s="2">
        <v>120</v>
      </c>
      <c r="F8" s="2">
        <v>123</v>
      </c>
      <c r="G8" s="2">
        <f t="shared" si="0"/>
        <v>243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293</v>
      </c>
      <c r="E9" s="2">
        <v>427</v>
      </c>
      <c r="F9" s="2">
        <v>463</v>
      </c>
      <c r="G9" s="2">
        <f t="shared" si="0"/>
        <v>890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101</v>
      </c>
      <c r="F10" s="2">
        <v>107</v>
      </c>
      <c r="G10" s="2">
        <f t="shared" si="0"/>
        <v>208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62</v>
      </c>
      <c r="E11" s="2">
        <v>100</v>
      </c>
      <c r="F11" s="2">
        <v>93</v>
      </c>
      <c r="G11" s="2">
        <f t="shared" si="0"/>
        <v>193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78</v>
      </c>
      <c r="E12" s="2">
        <v>123</v>
      </c>
      <c r="F12" s="2">
        <v>133</v>
      </c>
      <c r="G12" s="2">
        <f t="shared" si="0"/>
        <v>256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316</v>
      </c>
      <c r="E13" s="2">
        <v>501</v>
      </c>
      <c r="F13" s="2">
        <v>487</v>
      </c>
      <c r="G13" s="2">
        <f t="shared" si="0"/>
        <v>988</v>
      </c>
    </row>
    <row r="14" spans="1:7" ht="15" customHeight="1">
      <c r="A14" s="31"/>
      <c r="B14" s="32" t="s">
        <v>8</v>
      </c>
      <c r="C14" s="33"/>
      <c r="D14" s="2">
        <v>139</v>
      </c>
      <c r="E14" s="2">
        <v>237</v>
      </c>
      <c r="F14" s="2">
        <v>222</v>
      </c>
      <c r="G14" s="2">
        <f t="shared" si="0"/>
        <v>459</v>
      </c>
    </row>
    <row r="15" spans="1:7" ht="15" customHeight="1">
      <c r="A15" s="31"/>
      <c r="B15" s="32" t="s">
        <v>9</v>
      </c>
      <c r="C15" s="33"/>
      <c r="D15" s="2">
        <v>207</v>
      </c>
      <c r="E15" s="2">
        <v>302</v>
      </c>
      <c r="F15" s="2">
        <v>305</v>
      </c>
      <c r="G15" s="2">
        <f t="shared" si="0"/>
        <v>607</v>
      </c>
    </row>
    <row r="16" spans="1:7" ht="15" customHeight="1">
      <c r="A16" s="31"/>
      <c r="B16" s="32" t="s">
        <v>10</v>
      </c>
      <c r="C16" s="33"/>
      <c r="D16" s="2">
        <v>123</v>
      </c>
      <c r="E16" s="2">
        <v>190</v>
      </c>
      <c r="F16" s="2">
        <v>186</v>
      </c>
      <c r="G16" s="2">
        <f t="shared" si="0"/>
        <v>376</v>
      </c>
    </row>
    <row r="17" spans="1:7" ht="15" customHeight="1">
      <c r="A17" s="31"/>
      <c r="B17" s="32" t="s">
        <v>11</v>
      </c>
      <c r="C17" s="33"/>
      <c r="D17" s="2">
        <v>136</v>
      </c>
      <c r="E17" s="2">
        <v>204</v>
      </c>
      <c r="F17" s="2">
        <v>233</v>
      </c>
      <c r="G17" s="2">
        <f t="shared" si="0"/>
        <v>437</v>
      </c>
    </row>
    <row r="18" spans="1:7" ht="15" customHeight="1">
      <c r="A18" s="31"/>
      <c r="B18" s="32" t="s">
        <v>12</v>
      </c>
      <c r="C18" s="33"/>
      <c r="D18" s="2">
        <v>210</v>
      </c>
      <c r="E18" s="2">
        <v>231</v>
      </c>
      <c r="F18" s="2">
        <v>243</v>
      </c>
      <c r="G18" s="2">
        <f t="shared" si="0"/>
        <v>474</v>
      </c>
    </row>
    <row r="19" spans="1:7" ht="15" customHeight="1">
      <c r="A19" s="31"/>
      <c r="B19" s="32" t="s">
        <v>13</v>
      </c>
      <c r="C19" s="33"/>
      <c r="D19" s="2">
        <v>168</v>
      </c>
      <c r="E19" s="2">
        <v>273</v>
      </c>
      <c r="F19" s="2">
        <v>265</v>
      </c>
      <c r="G19" s="2">
        <f t="shared" si="0"/>
        <v>538</v>
      </c>
    </row>
    <row r="20" spans="1:7" ht="15" customHeight="1">
      <c r="A20" s="31"/>
      <c r="B20" s="32" t="s">
        <v>14</v>
      </c>
      <c r="C20" s="33"/>
      <c r="D20" s="2">
        <v>199</v>
      </c>
      <c r="E20" s="2">
        <v>164</v>
      </c>
      <c r="F20" s="2">
        <v>212</v>
      </c>
      <c r="G20" s="2">
        <f t="shared" si="0"/>
        <v>376</v>
      </c>
    </row>
    <row r="21" spans="1:7" ht="15" customHeight="1">
      <c r="A21" s="31"/>
      <c r="B21" s="32" t="s">
        <v>15</v>
      </c>
      <c r="C21" s="33"/>
      <c r="D21" s="2">
        <v>382</v>
      </c>
      <c r="E21" s="2">
        <v>666</v>
      </c>
      <c r="F21" s="2">
        <v>630</v>
      </c>
      <c r="G21" s="2">
        <f t="shared" si="0"/>
        <v>1296</v>
      </c>
    </row>
    <row r="22" spans="1:7" ht="15" customHeight="1">
      <c r="A22" s="31"/>
      <c r="B22" s="32" t="s">
        <v>16</v>
      </c>
      <c r="C22" s="33"/>
      <c r="D22" s="2">
        <v>263</v>
      </c>
      <c r="E22" s="2">
        <v>427</v>
      </c>
      <c r="F22" s="2">
        <v>450</v>
      </c>
      <c r="G22" s="2">
        <f t="shared" si="0"/>
        <v>877</v>
      </c>
    </row>
    <row r="23" spans="1:7" ht="15" customHeight="1">
      <c r="A23" s="31"/>
      <c r="B23" s="32" t="s">
        <v>17</v>
      </c>
      <c r="C23" s="33"/>
      <c r="D23" s="2">
        <v>359</v>
      </c>
      <c r="E23" s="2">
        <v>579</v>
      </c>
      <c r="F23" s="2">
        <v>520</v>
      </c>
      <c r="G23" s="2">
        <f t="shared" si="0"/>
        <v>1099</v>
      </c>
    </row>
    <row r="24" spans="1:12" ht="15" customHeight="1">
      <c r="A24" s="31"/>
      <c r="B24" s="32" t="s">
        <v>92</v>
      </c>
      <c r="C24" s="33"/>
      <c r="D24" s="2">
        <v>28</v>
      </c>
      <c r="E24" s="2">
        <v>37</v>
      </c>
      <c r="F24" s="2">
        <v>42</v>
      </c>
      <c r="G24" s="2">
        <f t="shared" si="0"/>
        <v>79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8">
        <f>SUM(D6:D24)</f>
        <v>3704</v>
      </c>
      <c r="E25" s="8">
        <f>SUM(E6:E24)</f>
        <v>5561</v>
      </c>
      <c r="F25" s="8">
        <f>SUM(F6:F24)</f>
        <v>5623</v>
      </c>
      <c r="G25" s="8">
        <f>SUM(G6:G24)</f>
        <v>11184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253</v>
      </c>
      <c r="E26" s="18">
        <v>445</v>
      </c>
      <c r="F26" s="18">
        <v>382</v>
      </c>
      <c r="G26" s="18">
        <f aca="true" t="shared" si="1" ref="G26:G42">SUM(E26:F26)</f>
        <v>827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142</v>
      </c>
      <c r="F27" s="2">
        <v>134</v>
      </c>
      <c r="G27" s="2">
        <f t="shared" si="1"/>
        <v>276</v>
      </c>
    </row>
    <row r="28" spans="1:7" ht="15" customHeight="1">
      <c r="A28" s="31"/>
      <c r="B28" s="32" t="s">
        <v>20</v>
      </c>
      <c r="C28" s="33"/>
      <c r="D28" s="2">
        <v>58</v>
      </c>
      <c r="E28" s="2">
        <v>89</v>
      </c>
      <c r="F28" s="2">
        <v>85</v>
      </c>
      <c r="G28" s="2">
        <f t="shared" si="1"/>
        <v>174</v>
      </c>
    </row>
    <row r="29" spans="1:7" ht="15" customHeight="1">
      <c r="A29" s="31"/>
      <c r="B29" s="32" t="s">
        <v>21</v>
      </c>
      <c r="C29" s="33"/>
      <c r="D29" s="2">
        <v>221</v>
      </c>
      <c r="E29" s="2">
        <v>338</v>
      </c>
      <c r="F29" s="2">
        <v>301</v>
      </c>
      <c r="G29" s="2">
        <f t="shared" si="1"/>
        <v>639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63</v>
      </c>
      <c r="F30" s="2">
        <v>63</v>
      </c>
      <c r="G30" s="2">
        <f t="shared" si="1"/>
        <v>126</v>
      </c>
    </row>
    <row r="31" spans="1:7" ht="15" customHeight="1">
      <c r="A31" s="31"/>
      <c r="B31" s="32" t="s">
        <v>23</v>
      </c>
      <c r="C31" s="33"/>
      <c r="D31" s="2">
        <v>131</v>
      </c>
      <c r="E31" s="2">
        <v>204</v>
      </c>
      <c r="F31" s="2">
        <v>196</v>
      </c>
      <c r="G31" s="2">
        <f t="shared" si="1"/>
        <v>400</v>
      </c>
    </row>
    <row r="32" spans="1:7" ht="15" customHeight="1">
      <c r="A32" s="31"/>
      <c r="B32" s="32" t="s">
        <v>24</v>
      </c>
      <c r="C32" s="33"/>
      <c r="D32" s="2">
        <v>211</v>
      </c>
      <c r="E32" s="2">
        <v>332</v>
      </c>
      <c r="F32" s="2">
        <v>314</v>
      </c>
      <c r="G32" s="2">
        <f t="shared" si="1"/>
        <v>646</v>
      </c>
    </row>
    <row r="33" spans="1:7" ht="15" customHeight="1">
      <c r="A33" s="31"/>
      <c r="B33" s="32" t="s">
        <v>25</v>
      </c>
      <c r="C33" s="33"/>
      <c r="D33" s="2">
        <v>260</v>
      </c>
      <c r="E33" s="2">
        <v>391</v>
      </c>
      <c r="F33" s="2">
        <v>392</v>
      </c>
      <c r="G33" s="2">
        <f t="shared" si="1"/>
        <v>783</v>
      </c>
    </row>
    <row r="34" spans="1:7" ht="15" customHeight="1">
      <c r="A34" s="31"/>
      <c r="B34" s="32" t="s">
        <v>26</v>
      </c>
      <c r="C34" s="33"/>
      <c r="D34" s="2">
        <v>166</v>
      </c>
      <c r="E34" s="2">
        <v>229</v>
      </c>
      <c r="F34" s="2">
        <v>235</v>
      </c>
      <c r="G34" s="2">
        <f t="shared" si="1"/>
        <v>464</v>
      </c>
    </row>
    <row r="35" spans="1:7" ht="15" customHeight="1">
      <c r="A35" s="31"/>
      <c r="B35" s="32" t="s">
        <v>27</v>
      </c>
      <c r="C35" s="33"/>
      <c r="D35" s="2">
        <v>147</v>
      </c>
      <c r="E35" s="2">
        <v>268</v>
      </c>
      <c r="F35" s="2">
        <v>251</v>
      </c>
      <c r="G35" s="2">
        <f t="shared" si="1"/>
        <v>519</v>
      </c>
    </row>
    <row r="36" spans="1:7" ht="15" customHeight="1">
      <c r="A36" s="31"/>
      <c r="B36" s="32" t="s">
        <v>28</v>
      </c>
      <c r="C36" s="33"/>
      <c r="D36" s="2">
        <v>152</v>
      </c>
      <c r="E36" s="2">
        <v>155</v>
      </c>
      <c r="F36" s="2">
        <v>137</v>
      </c>
      <c r="G36" s="2">
        <f t="shared" si="1"/>
        <v>292</v>
      </c>
    </row>
    <row r="37" spans="1:7" ht="15" customHeight="1">
      <c r="A37" s="31"/>
      <c r="B37" s="32" t="s">
        <v>29</v>
      </c>
      <c r="C37" s="33"/>
      <c r="D37" s="2">
        <v>33</v>
      </c>
      <c r="E37" s="2">
        <v>40</v>
      </c>
      <c r="F37" s="2">
        <v>22</v>
      </c>
      <c r="G37" s="2">
        <f t="shared" si="1"/>
        <v>62</v>
      </c>
    </row>
    <row r="38" spans="1:7" ht="15" customHeight="1">
      <c r="A38" s="31"/>
      <c r="B38" s="32" t="s">
        <v>30</v>
      </c>
      <c r="C38" s="33"/>
      <c r="D38" s="2">
        <v>29</v>
      </c>
      <c r="E38" s="2">
        <v>29</v>
      </c>
      <c r="F38" s="2">
        <v>0</v>
      </c>
      <c r="G38" s="2">
        <f t="shared" si="1"/>
        <v>29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66</v>
      </c>
      <c r="E40" s="2">
        <v>19</v>
      </c>
      <c r="F40" s="2">
        <v>48</v>
      </c>
      <c r="G40" s="2">
        <f t="shared" si="1"/>
        <v>67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103</v>
      </c>
      <c r="F41" s="2">
        <v>106</v>
      </c>
      <c r="G41" s="2">
        <f t="shared" si="1"/>
        <v>209</v>
      </c>
    </row>
    <row r="42" spans="1:7" ht="15" customHeight="1">
      <c r="A42" s="31"/>
      <c r="B42" s="32" t="s">
        <v>34</v>
      </c>
      <c r="C42" s="33"/>
      <c r="D42" s="2">
        <v>43</v>
      </c>
      <c r="E42" s="2">
        <v>67</v>
      </c>
      <c r="F42" s="2">
        <v>65</v>
      </c>
      <c r="G42" s="2">
        <f t="shared" si="1"/>
        <v>132</v>
      </c>
    </row>
    <row r="43" spans="1:7" ht="15" customHeight="1" thickBot="1">
      <c r="A43" s="35"/>
      <c r="B43" s="38" t="s">
        <v>89</v>
      </c>
      <c r="C43" s="38"/>
      <c r="D43" s="7">
        <f>SUM(D26:D42)</f>
        <v>1981</v>
      </c>
      <c r="E43" s="7">
        <f>SUM(E26:E42)</f>
        <v>2914</v>
      </c>
      <c r="F43" s="7">
        <f>SUM(F26:F42)</f>
        <v>2731</v>
      </c>
      <c r="G43" s="7">
        <f>SUM(G26:G42)</f>
        <v>5645</v>
      </c>
    </row>
    <row r="44" spans="1:8" ht="15" customHeight="1" thickTop="1">
      <c r="A44" s="34" t="s">
        <v>95</v>
      </c>
      <c r="B44" s="39" t="s">
        <v>35</v>
      </c>
      <c r="C44" s="39"/>
      <c r="D44" s="18">
        <v>1004</v>
      </c>
      <c r="E44" s="18">
        <v>1532</v>
      </c>
      <c r="F44" s="18">
        <v>1508</v>
      </c>
      <c r="G44" s="18">
        <f aca="true" t="shared" si="2" ref="G44:G60">SUM(E44:F44)</f>
        <v>3040</v>
      </c>
      <c r="H44" s="10"/>
    </row>
    <row r="45" spans="1:8" ht="15" customHeight="1">
      <c r="A45" s="31"/>
      <c r="B45" s="40" t="s">
        <v>36</v>
      </c>
      <c r="C45" s="40"/>
      <c r="D45" s="2">
        <v>183</v>
      </c>
      <c r="E45" s="2">
        <v>171</v>
      </c>
      <c r="F45" s="2">
        <v>208</v>
      </c>
      <c r="G45" s="2">
        <f t="shared" si="2"/>
        <v>379</v>
      </c>
      <c r="H45" s="10"/>
    </row>
    <row r="46" spans="1:8" ht="15" customHeight="1">
      <c r="A46" s="31"/>
      <c r="B46" s="40" t="s">
        <v>37</v>
      </c>
      <c r="C46" s="40"/>
      <c r="D46" s="2">
        <v>323</v>
      </c>
      <c r="E46" s="2">
        <v>476</v>
      </c>
      <c r="F46" s="2">
        <v>440</v>
      </c>
      <c r="G46" s="2">
        <f t="shared" si="2"/>
        <v>916</v>
      </c>
      <c r="H46" s="10"/>
    </row>
    <row r="47" spans="1:8" ht="15" customHeight="1">
      <c r="A47" s="31"/>
      <c r="B47" s="40" t="s">
        <v>38</v>
      </c>
      <c r="C47" s="40"/>
      <c r="D47" s="2">
        <v>136</v>
      </c>
      <c r="E47" s="2">
        <v>219</v>
      </c>
      <c r="F47" s="2">
        <v>217</v>
      </c>
      <c r="G47" s="2">
        <f t="shared" si="2"/>
        <v>436</v>
      </c>
      <c r="H47" s="10"/>
    </row>
    <row r="48" spans="1:8" ht="15" customHeight="1">
      <c r="A48" s="31"/>
      <c r="B48" s="40" t="s">
        <v>39</v>
      </c>
      <c r="C48" s="40"/>
      <c r="D48" s="2">
        <v>221</v>
      </c>
      <c r="E48" s="2">
        <v>331</v>
      </c>
      <c r="F48" s="2">
        <v>332</v>
      </c>
      <c r="G48" s="2">
        <f t="shared" si="2"/>
        <v>663</v>
      </c>
      <c r="H48" s="10"/>
    </row>
    <row r="49" spans="1:8" ht="15" customHeight="1">
      <c r="A49" s="31"/>
      <c r="B49" s="40" t="s">
        <v>40</v>
      </c>
      <c r="C49" s="40"/>
      <c r="D49" s="2">
        <v>304</v>
      </c>
      <c r="E49" s="2">
        <v>466</v>
      </c>
      <c r="F49" s="2">
        <v>452</v>
      </c>
      <c r="G49" s="2">
        <f t="shared" si="2"/>
        <v>918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133</v>
      </c>
      <c r="F50" s="2">
        <v>125</v>
      </c>
      <c r="G50" s="2">
        <f t="shared" si="2"/>
        <v>258</v>
      </c>
      <c r="H50" s="10"/>
    </row>
    <row r="51" spans="1:8" ht="15" customHeight="1">
      <c r="A51" s="31"/>
      <c r="B51" s="40" t="s">
        <v>42</v>
      </c>
      <c r="C51" s="40"/>
      <c r="D51" s="2">
        <v>126</v>
      </c>
      <c r="E51" s="2">
        <v>182</v>
      </c>
      <c r="F51" s="2">
        <v>205</v>
      </c>
      <c r="G51" s="2">
        <f t="shared" si="2"/>
        <v>387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88</v>
      </c>
      <c r="F52" s="2">
        <v>85</v>
      </c>
      <c r="G52" s="2">
        <f t="shared" si="2"/>
        <v>173</v>
      </c>
      <c r="H52" s="10"/>
    </row>
    <row r="53" spans="1:8" ht="15" customHeight="1">
      <c r="A53" s="31"/>
      <c r="B53" s="40" t="s">
        <v>44</v>
      </c>
      <c r="C53" s="40"/>
      <c r="D53" s="2">
        <v>144</v>
      </c>
      <c r="E53" s="2">
        <v>214</v>
      </c>
      <c r="F53" s="2">
        <v>206</v>
      </c>
      <c r="G53" s="2">
        <f t="shared" si="2"/>
        <v>420</v>
      </c>
      <c r="H53" s="10"/>
    </row>
    <row r="54" spans="1:8" ht="15" customHeight="1">
      <c r="A54" s="31"/>
      <c r="B54" s="40" t="s">
        <v>45</v>
      </c>
      <c r="C54" s="40"/>
      <c r="D54" s="2">
        <v>189</v>
      </c>
      <c r="E54" s="2">
        <v>286</v>
      </c>
      <c r="F54" s="2">
        <v>277</v>
      </c>
      <c r="G54" s="2">
        <f t="shared" si="2"/>
        <v>563</v>
      </c>
      <c r="H54" s="10"/>
    </row>
    <row r="55" spans="1:8" ht="15" customHeight="1">
      <c r="A55" s="31"/>
      <c r="B55" s="40" t="s">
        <v>46</v>
      </c>
      <c r="C55" s="40"/>
      <c r="D55" s="2">
        <v>460</v>
      </c>
      <c r="E55" s="2">
        <v>665</v>
      </c>
      <c r="F55" s="2">
        <v>688</v>
      </c>
      <c r="G55" s="2">
        <f t="shared" si="2"/>
        <v>1353</v>
      </c>
      <c r="H55" s="10"/>
    </row>
    <row r="56" spans="1:8" ht="15" customHeight="1">
      <c r="A56" s="31"/>
      <c r="B56" s="40" t="s">
        <v>47</v>
      </c>
      <c r="C56" s="40"/>
      <c r="D56" s="2">
        <v>288</v>
      </c>
      <c r="E56" s="2">
        <v>411</v>
      </c>
      <c r="F56" s="2">
        <v>393</v>
      </c>
      <c r="G56" s="2">
        <f t="shared" si="2"/>
        <v>804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277</v>
      </c>
      <c r="F57" s="2">
        <v>307</v>
      </c>
      <c r="G57" s="2">
        <f t="shared" si="2"/>
        <v>584</v>
      </c>
      <c r="H57" s="10"/>
    </row>
    <row r="58" spans="1:8" ht="15" customHeight="1">
      <c r="A58" s="31"/>
      <c r="B58" s="40" t="s">
        <v>49</v>
      </c>
      <c r="C58" s="40"/>
      <c r="D58" s="2">
        <v>101</v>
      </c>
      <c r="E58" s="2">
        <v>171</v>
      </c>
      <c r="F58" s="2">
        <v>183</v>
      </c>
      <c r="G58" s="2">
        <f t="shared" si="2"/>
        <v>354</v>
      </c>
      <c r="H58" s="10"/>
    </row>
    <row r="59" spans="1:8" ht="15" customHeight="1">
      <c r="A59" s="31"/>
      <c r="B59" s="40" t="s">
        <v>50</v>
      </c>
      <c r="C59" s="40"/>
      <c r="D59" s="2">
        <v>56</v>
      </c>
      <c r="E59" s="2">
        <v>106</v>
      </c>
      <c r="F59" s="2">
        <v>112</v>
      </c>
      <c r="G59" s="2">
        <f t="shared" si="2"/>
        <v>218</v>
      </c>
      <c r="H59" s="10"/>
    </row>
    <row r="60" spans="1:8" ht="15" customHeight="1">
      <c r="A60" s="31"/>
      <c r="B60" s="40" t="s">
        <v>51</v>
      </c>
      <c r="C60" s="40"/>
      <c r="D60" s="2">
        <v>73</v>
      </c>
      <c r="E60" s="2">
        <v>68</v>
      </c>
      <c r="F60" s="2">
        <v>5</v>
      </c>
      <c r="G60" s="2">
        <f t="shared" si="2"/>
        <v>73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3923</v>
      </c>
      <c r="E61" s="7">
        <f>SUM(E44:E60)</f>
        <v>5796</v>
      </c>
      <c r="F61" s="7">
        <f>SUM(F44:F60)</f>
        <v>5743</v>
      </c>
      <c r="G61" s="7">
        <f>SUM(G44:G60)</f>
        <v>11539</v>
      </c>
    </row>
    <row r="62" spans="1:7" ht="15" customHeight="1" thickTop="1">
      <c r="A62" s="23"/>
      <c r="B62" s="59" t="s">
        <v>79</v>
      </c>
      <c r="C62" s="59"/>
      <c r="D62" s="24" t="s">
        <v>80</v>
      </c>
      <c r="E62" s="24" t="s">
        <v>81</v>
      </c>
      <c r="F62" s="24" t="s">
        <v>82</v>
      </c>
      <c r="G62" s="24" t="s">
        <v>83</v>
      </c>
    </row>
    <row r="63" spans="1:7" ht="15" customHeight="1">
      <c r="A63" s="31" t="s">
        <v>96</v>
      </c>
      <c r="B63" s="57" t="s">
        <v>52</v>
      </c>
      <c r="C63" s="58"/>
      <c r="D63" s="6">
        <v>62</v>
      </c>
      <c r="E63" s="6">
        <v>79</v>
      </c>
      <c r="F63" s="6">
        <v>82</v>
      </c>
      <c r="G63" s="6">
        <f aca="true" t="shared" si="3" ref="G63:G89">SUM(E63:F63)</f>
        <v>161</v>
      </c>
    </row>
    <row r="64" spans="1:7" ht="15" customHeight="1">
      <c r="A64" s="31"/>
      <c r="B64" s="32" t="s">
        <v>53</v>
      </c>
      <c r="C64" s="33"/>
      <c r="D64" s="2">
        <v>106</v>
      </c>
      <c r="E64" s="2">
        <v>167</v>
      </c>
      <c r="F64" s="2">
        <v>163</v>
      </c>
      <c r="G64" s="2">
        <f t="shared" si="3"/>
        <v>330</v>
      </c>
    </row>
    <row r="65" spans="1:7" ht="15" customHeight="1">
      <c r="A65" s="31"/>
      <c r="B65" s="32" t="s">
        <v>54</v>
      </c>
      <c r="C65" s="33"/>
      <c r="D65" s="2">
        <v>104</v>
      </c>
      <c r="E65" s="2">
        <v>173</v>
      </c>
      <c r="F65" s="2">
        <v>173</v>
      </c>
      <c r="G65" s="2">
        <f t="shared" si="3"/>
        <v>346</v>
      </c>
    </row>
    <row r="66" spans="1:7" ht="15" customHeight="1">
      <c r="A66" s="31"/>
      <c r="B66" s="32" t="s">
        <v>55</v>
      </c>
      <c r="C66" s="33"/>
      <c r="D66" s="2">
        <v>183</v>
      </c>
      <c r="E66" s="2">
        <v>306</v>
      </c>
      <c r="F66" s="2">
        <v>283</v>
      </c>
      <c r="G66" s="2">
        <f t="shared" si="3"/>
        <v>589</v>
      </c>
    </row>
    <row r="67" spans="1:7" ht="15" customHeight="1">
      <c r="A67" s="31"/>
      <c r="B67" s="32" t="s">
        <v>56</v>
      </c>
      <c r="C67" s="33"/>
      <c r="D67" s="2">
        <v>141</v>
      </c>
      <c r="E67" s="2">
        <v>228</v>
      </c>
      <c r="F67" s="2">
        <v>214</v>
      </c>
      <c r="G67" s="2">
        <f t="shared" si="3"/>
        <v>442</v>
      </c>
    </row>
    <row r="68" spans="1:7" ht="15" customHeight="1">
      <c r="A68" s="31"/>
      <c r="B68" s="32" t="s">
        <v>57</v>
      </c>
      <c r="C68" s="33"/>
      <c r="D68" s="2">
        <v>115</v>
      </c>
      <c r="E68" s="2">
        <v>160</v>
      </c>
      <c r="F68" s="2">
        <v>145</v>
      </c>
      <c r="G68" s="2">
        <f t="shared" si="3"/>
        <v>305</v>
      </c>
    </row>
    <row r="69" spans="1:7" ht="15" customHeight="1">
      <c r="A69" s="31"/>
      <c r="B69" s="32" t="s">
        <v>58</v>
      </c>
      <c r="C69" s="33"/>
      <c r="D69" s="2">
        <v>148</v>
      </c>
      <c r="E69" s="2">
        <v>248</v>
      </c>
      <c r="F69" s="2">
        <v>225</v>
      </c>
      <c r="G69" s="2">
        <f t="shared" si="3"/>
        <v>473</v>
      </c>
    </row>
    <row r="70" spans="1:7" ht="15" customHeight="1">
      <c r="A70" s="31"/>
      <c r="B70" s="32" t="s">
        <v>59</v>
      </c>
      <c r="C70" s="33"/>
      <c r="D70" s="2">
        <v>167</v>
      </c>
      <c r="E70" s="2">
        <v>279</v>
      </c>
      <c r="F70" s="2">
        <v>284</v>
      </c>
      <c r="G70" s="2">
        <f t="shared" si="3"/>
        <v>563</v>
      </c>
    </row>
    <row r="71" spans="1:7" ht="15" customHeight="1">
      <c r="A71" s="31"/>
      <c r="B71" s="32" t="s">
        <v>60</v>
      </c>
      <c r="C71" s="33"/>
      <c r="D71" s="2">
        <v>200</v>
      </c>
      <c r="E71" s="2">
        <v>348</v>
      </c>
      <c r="F71" s="2">
        <v>331</v>
      </c>
      <c r="G71" s="2">
        <f t="shared" si="3"/>
        <v>679</v>
      </c>
    </row>
    <row r="72" spans="1:7" ht="15" customHeight="1">
      <c r="A72" s="31"/>
      <c r="B72" s="32" t="s">
        <v>61</v>
      </c>
      <c r="C72" s="33"/>
      <c r="D72" s="2">
        <v>160</v>
      </c>
      <c r="E72" s="2">
        <v>254</v>
      </c>
      <c r="F72" s="2">
        <v>269</v>
      </c>
      <c r="G72" s="2">
        <f t="shared" si="3"/>
        <v>523</v>
      </c>
    </row>
    <row r="73" spans="1:7" ht="15" customHeight="1">
      <c r="A73" s="31"/>
      <c r="B73" s="32" t="s">
        <v>62</v>
      </c>
      <c r="C73" s="33"/>
      <c r="D73" s="2">
        <v>94</v>
      </c>
      <c r="E73" s="2">
        <v>150</v>
      </c>
      <c r="F73" s="2">
        <v>133</v>
      </c>
      <c r="G73" s="2">
        <f t="shared" si="3"/>
        <v>283</v>
      </c>
    </row>
    <row r="74" spans="1:7" ht="15" customHeight="1">
      <c r="A74" s="31"/>
      <c r="B74" s="32" t="s">
        <v>63</v>
      </c>
      <c r="C74" s="33"/>
      <c r="D74" s="2">
        <v>58</v>
      </c>
      <c r="E74" s="2">
        <v>101</v>
      </c>
      <c r="F74" s="2">
        <v>87</v>
      </c>
      <c r="G74" s="2">
        <f t="shared" si="3"/>
        <v>188</v>
      </c>
    </row>
    <row r="75" spans="1:7" ht="15" customHeight="1">
      <c r="A75" s="31"/>
      <c r="B75" s="32" t="s">
        <v>64</v>
      </c>
      <c r="C75" s="33"/>
      <c r="D75" s="2">
        <v>116</v>
      </c>
      <c r="E75" s="2">
        <v>191</v>
      </c>
      <c r="F75" s="2">
        <v>180</v>
      </c>
      <c r="G75" s="2">
        <f t="shared" si="3"/>
        <v>371</v>
      </c>
    </row>
    <row r="76" spans="1:7" ht="15" customHeight="1">
      <c r="A76" s="31"/>
      <c r="B76" s="32" t="s">
        <v>65</v>
      </c>
      <c r="C76" s="33"/>
      <c r="D76" s="2">
        <v>259</v>
      </c>
      <c r="E76" s="2">
        <v>450</v>
      </c>
      <c r="F76" s="2">
        <v>443</v>
      </c>
      <c r="G76" s="2">
        <f t="shared" si="3"/>
        <v>893</v>
      </c>
    </row>
    <row r="77" spans="1:7" ht="15" customHeight="1">
      <c r="A77" s="31"/>
      <c r="B77" s="32" t="s">
        <v>66</v>
      </c>
      <c r="C77" s="33"/>
      <c r="D77" s="2">
        <v>658</v>
      </c>
      <c r="E77" s="2">
        <v>1023</v>
      </c>
      <c r="F77" s="2">
        <v>1060</v>
      </c>
      <c r="G77" s="2">
        <f t="shared" si="3"/>
        <v>2083</v>
      </c>
    </row>
    <row r="78" spans="1:7" ht="15" customHeight="1">
      <c r="A78" s="31"/>
      <c r="B78" s="32" t="s">
        <v>67</v>
      </c>
      <c r="C78" s="33"/>
      <c r="D78" s="2">
        <v>199</v>
      </c>
      <c r="E78" s="2">
        <v>355</v>
      </c>
      <c r="F78" s="2">
        <v>334</v>
      </c>
      <c r="G78" s="2">
        <f t="shared" si="3"/>
        <v>689</v>
      </c>
    </row>
    <row r="79" spans="1:7" ht="15" customHeight="1">
      <c r="A79" s="31"/>
      <c r="B79" s="32" t="s">
        <v>68</v>
      </c>
      <c r="C79" s="33"/>
      <c r="D79" s="2">
        <v>132</v>
      </c>
      <c r="E79" s="2">
        <v>211</v>
      </c>
      <c r="F79" s="2">
        <v>191</v>
      </c>
      <c r="G79" s="2">
        <f t="shared" si="3"/>
        <v>402</v>
      </c>
    </row>
    <row r="80" spans="1:7" ht="15" customHeight="1">
      <c r="A80" s="31"/>
      <c r="B80" s="32" t="s">
        <v>69</v>
      </c>
      <c r="C80" s="33"/>
      <c r="D80" s="2">
        <v>258</v>
      </c>
      <c r="E80" s="2">
        <v>452</v>
      </c>
      <c r="F80" s="2">
        <v>437</v>
      </c>
      <c r="G80" s="2">
        <f t="shared" si="3"/>
        <v>889</v>
      </c>
    </row>
    <row r="81" spans="1:7" ht="15" customHeight="1">
      <c r="A81" s="31"/>
      <c r="B81" s="32" t="s">
        <v>70</v>
      </c>
      <c r="C81" s="33"/>
      <c r="D81" s="2">
        <v>99</v>
      </c>
      <c r="E81" s="2">
        <v>176</v>
      </c>
      <c r="F81" s="2">
        <v>160</v>
      </c>
      <c r="G81" s="2">
        <f t="shared" si="3"/>
        <v>336</v>
      </c>
    </row>
    <row r="82" spans="1:7" ht="15" customHeight="1">
      <c r="A82" s="31"/>
      <c r="B82" s="32" t="s">
        <v>71</v>
      </c>
      <c r="C82" s="33"/>
      <c r="D82" s="2">
        <v>78</v>
      </c>
      <c r="E82" s="2">
        <v>124</v>
      </c>
      <c r="F82" s="2">
        <v>121</v>
      </c>
      <c r="G82" s="2">
        <f t="shared" si="3"/>
        <v>245</v>
      </c>
    </row>
    <row r="83" spans="1:7" ht="15" customHeight="1">
      <c r="A83" s="31"/>
      <c r="B83" s="32" t="s">
        <v>72</v>
      </c>
      <c r="C83" s="33"/>
      <c r="D83" s="2">
        <v>123</v>
      </c>
      <c r="E83" s="2">
        <v>223</v>
      </c>
      <c r="F83" s="2">
        <v>248</v>
      </c>
      <c r="G83" s="2">
        <f t="shared" si="3"/>
        <v>471</v>
      </c>
    </row>
    <row r="84" spans="1:7" ht="15" customHeight="1">
      <c r="A84" s="31"/>
      <c r="B84" s="32" t="s">
        <v>73</v>
      </c>
      <c r="C84" s="33"/>
      <c r="D84" s="2">
        <v>72</v>
      </c>
      <c r="E84" s="2">
        <v>134</v>
      </c>
      <c r="F84" s="2">
        <v>133</v>
      </c>
      <c r="G84" s="2">
        <f t="shared" si="3"/>
        <v>267</v>
      </c>
    </row>
    <row r="85" spans="1:7" ht="15" customHeight="1">
      <c r="A85" s="31"/>
      <c r="B85" s="32" t="s">
        <v>74</v>
      </c>
      <c r="C85" s="33"/>
      <c r="D85" s="2">
        <v>104</v>
      </c>
      <c r="E85" s="2">
        <v>197</v>
      </c>
      <c r="F85" s="2">
        <v>212</v>
      </c>
      <c r="G85" s="2">
        <f t="shared" si="3"/>
        <v>409</v>
      </c>
    </row>
    <row r="86" spans="1:7" ht="15" customHeight="1">
      <c r="A86" s="31"/>
      <c r="B86" s="32" t="s">
        <v>75</v>
      </c>
      <c r="C86" s="33"/>
      <c r="D86" s="2">
        <v>22</v>
      </c>
      <c r="E86" s="2">
        <v>34</v>
      </c>
      <c r="F86" s="2">
        <v>40</v>
      </c>
      <c r="G86" s="2">
        <f t="shared" si="3"/>
        <v>74</v>
      </c>
    </row>
    <row r="87" spans="1:7" ht="15" customHeight="1">
      <c r="A87" s="31"/>
      <c r="B87" s="32" t="s">
        <v>76</v>
      </c>
      <c r="C87" s="33"/>
      <c r="D87" s="2">
        <v>64</v>
      </c>
      <c r="E87" s="2">
        <v>30</v>
      </c>
      <c r="F87" s="2">
        <v>34</v>
      </c>
      <c r="G87" s="2">
        <f t="shared" si="3"/>
        <v>64</v>
      </c>
    </row>
    <row r="88" spans="1:7" ht="15" customHeight="1">
      <c r="A88" s="31"/>
      <c r="B88" s="32" t="s">
        <v>77</v>
      </c>
      <c r="C88" s="33"/>
      <c r="D88" s="2">
        <v>104</v>
      </c>
      <c r="E88" s="2">
        <v>25</v>
      </c>
      <c r="F88" s="2">
        <v>79</v>
      </c>
      <c r="G88" s="2">
        <f t="shared" si="3"/>
        <v>104</v>
      </c>
    </row>
    <row r="89" spans="1:7" ht="15" customHeight="1">
      <c r="A89" s="31"/>
      <c r="B89" s="32" t="s">
        <v>78</v>
      </c>
      <c r="C89" s="33"/>
      <c r="D89" s="2">
        <v>51</v>
      </c>
      <c r="E89" s="2">
        <v>31</v>
      </c>
      <c r="F89" s="2">
        <v>20</v>
      </c>
      <c r="G89" s="2">
        <f t="shared" si="3"/>
        <v>51</v>
      </c>
    </row>
    <row r="90" spans="1:7" ht="15" customHeight="1" thickBot="1">
      <c r="A90" s="35"/>
      <c r="B90" s="43" t="s">
        <v>91</v>
      </c>
      <c r="C90" s="43"/>
      <c r="D90" s="7">
        <f>SUM(D63:D89)</f>
        <v>3877</v>
      </c>
      <c r="E90" s="7">
        <f>SUM(E63:E89)</f>
        <v>6149</v>
      </c>
      <c r="F90" s="7">
        <f>SUM(F63:F89)</f>
        <v>6081</v>
      </c>
      <c r="G90" s="7">
        <f>SUM(G63:G89)</f>
        <v>12230</v>
      </c>
    </row>
    <row r="91" spans="1:11" ht="15" customHeight="1" thickBot="1" thickTop="1">
      <c r="A91" s="13"/>
      <c r="B91" s="44" t="s">
        <v>84</v>
      </c>
      <c r="C91" s="45"/>
      <c r="D91" s="9">
        <f>SUM(D6:D24,D26:D42,D44:D60,D63:D89)</f>
        <v>13485</v>
      </c>
      <c r="E91" s="9">
        <f>SUM(E6:E24,E26:E42,E44:E60,E63:E89)</f>
        <v>20420</v>
      </c>
      <c r="F91" s="9">
        <f>SUM(F6:F24,F26:F42,F44:F60,F63:F89)</f>
        <v>20178</v>
      </c>
      <c r="G91" s="9">
        <f>SUM(G6:G24,G26:G42,G44:G60,G63:G89)</f>
        <v>40598</v>
      </c>
      <c r="H91" s="10"/>
      <c r="I91" s="10"/>
      <c r="J91" s="10"/>
      <c r="K91" s="10"/>
    </row>
    <row r="92" spans="4:7" ht="15" customHeight="1" thickTop="1">
      <c r="D92" s="10"/>
      <c r="E92" s="10"/>
      <c r="F92" s="10"/>
      <c r="G92" s="10"/>
    </row>
    <row r="93" spans="4:7" ht="15" customHeight="1">
      <c r="D93" s="10"/>
      <c r="E93" s="10"/>
      <c r="F93" s="10"/>
      <c r="G93" s="10"/>
    </row>
    <row r="94" ht="15" customHeight="1"/>
    <row r="95" spans="2:7" ht="15" customHeight="1">
      <c r="B95" s="46" t="s">
        <v>85</v>
      </c>
      <c r="C95" s="47"/>
      <c r="D95" s="47"/>
      <c r="E95" s="47"/>
      <c r="F95" s="49"/>
      <c r="G95" s="50"/>
    </row>
    <row r="96" spans="2:7" ht="15" customHeight="1">
      <c r="B96" s="48"/>
      <c r="C96" s="48"/>
      <c r="D96" s="48"/>
      <c r="E96" s="48"/>
      <c r="F96" s="51"/>
      <c r="G96" s="51"/>
    </row>
    <row r="97" spans="1:7" ht="15" customHeight="1" thickBot="1">
      <c r="A97" s="16"/>
      <c r="B97" s="14"/>
      <c r="C97" s="15"/>
      <c r="D97" s="16" t="s">
        <v>80</v>
      </c>
      <c r="E97" s="16" t="s">
        <v>81</v>
      </c>
      <c r="F97" s="16" t="s">
        <v>82</v>
      </c>
      <c r="G97" s="16" t="s">
        <v>83</v>
      </c>
    </row>
    <row r="98" spans="1:7" ht="15" customHeight="1" thickBot="1" thickTop="1">
      <c r="A98" s="17"/>
      <c r="B98" s="41" t="s">
        <v>84</v>
      </c>
      <c r="C98" s="42"/>
      <c r="D98" s="17">
        <v>77</v>
      </c>
      <c r="E98" s="17">
        <v>30</v>
      </c>
      <c r="F98" s="17">
        <v>59</v>
      </c>
      <c r="G98" s="17">
        <v>89</v>
      </c>
    </row>
    <row r="99" ht="14.25" thickTop="1"/>
  </sheetData>
  <sheetProtection sheet="1" objects="1" scenarios="1"/>
  <mergeCells count="98">
    <mergeCell ref="F95:G96"/>
    <mergeCell ref="B86:C86"/>
    <mergeCell ref="B87:C87"/>
    <mergeCell ref="B88:C88"/>
    <mergeCell ref="B89:C89"/>
    <mergeCell ref="B83:C83"/>
    <mergeCell ref="B84:C84"/>
    <mergeCell ref="B80:C80"/>
    <mergeCell ref="B98:C98"/>
    <mergeCell ref="B90:C90"/>
    <mergeCell ref="B91:C91"/>
    <mergeCell ref="B95:E96"/>
    <mergeCell ref="B81:C81"/>
    <mergeCell ref="B82:C82"/>
    <mergeCell ref="B85:C85"/>
    <mergeCell ref="B71:C71"/>
    <mergeCell ref="B72:C72"/>
    <mergeCell ref="B73:C73"/>
    <mergeCell ref="B77:C77"/>
    <mergeCell ref="B78:C78"/>
    <mergeCell ref="B79:C79"/>
    <mergeCell ref="B67:C67"/>
    <mergeCell ref="B68:C68"/>
    <mergeCell ref="B62:C62"/>
    <mergeCell ref="A63:A90"/>
    <mergeCell ref="B63:C63"/>
    <mergeCell ref="B64:C64"/>
    <mergeCell ref="B65:C65"/>
    <mergeCell ref="B66:C66"/>
    <mergeCell ref="B69:C69"/>
    <mergeCell ref="B70:C70"/>
    <mergeCell ref="B51:C51"/>
    <mergeCell ref="B52:C52"/>
    <mergeCell ref="B57:C57"/>
    <mergeCell ref="B58:C58"/>
    <mergeCell ref="B75:C75"/>
    <mergeCell ref="B76:C76"/>
    <mergeCell ref="B59:C59"/>
    <mergeCell ref="B60:C60"/>
    <mergeCell ref="B61:C61"/>
    <mergeCell ref="B74:C74"/>
    <mergeCell ref="B55:C55"/>
    <mergeCell ref="B56:C56"/>
    <mergeCell ref="B53:C53"/>
    <mergeCell ref="B54:C54"/>
    <mergeCell ref="A44:A61"/>
    <mergeCell ref="B44:C44"/>
    <mergeCell ref="B45:C45"/>
    <mergeCell ref="B46:C46"/>
    <mergeCell ref="B47:C47"/>
    <mergeCell ref="B48:C48"/>
    <mergeCell ref="B40:C40"/>
    <mergeCell ref="B41:C41"/>
    <mergeCell ref="B49:C49"/>
    <mergeCell ref="B50:C50"/>
    <mergeCell ref="B42:C42"/>
    <mergeCell ref="B43:C43"/>
    <mergeCell ref="A26:A43"/>
    <mergeCell ref="B26:C26"/>
    <mergeCell ref="B27:C27"/>
    <mergeCell ref="B28:C28"/>
    <mergeCell ref="B29:C29"/>
    <mergeCell ref="B30:C30"/>
    <mergeCell ref="B31:C31"/>
    <mergeCell ref="B34:C34"/>
    <mergeCell ref="B35:C35"/>
    <mergeCell ref="B36:C36"/>
    <mergeCell ref="B33:C33"/>
    <mergeCell ref="B23:C23"/>
    <mergeCell ref="B24:C24"/>
    <mergeCell ref="B38:C38"/>
    <mergeCell ref="B39:C39"/>
    <mergeCell ref="B25:C25"/>
    <mergeCell ref="B37:C37"/>
    <mergeCell ref="B22:C22"/>
    <mergeCell ref="B17:C17"/>
    <mergeCell ref="B18:C18"/>
    <mergeCell ref="B19:C19"/>
    <mergeCell ref="B20:C20"/>
    <mergeCell ref="B32:C32"/>
    <mergeCell ref="B15:C15"/>
    <mergeCell ref="B16:C16"/>
    <mergeCell ref="B11:C11"/>
    <mergeCell ref="B21:C21"/>
    <mergeCell ref="F1:G1"/>
    <mergeCell ref="A2:G3"/>
    <mergeCell ref="B4:C4"/>
    <mergeCell ref="E4:G4"/>
    <mergeCell ref="B12:C12"/>
    <mergeCell ref="B13:C13"/>
    <mergeCell ref="B14:C14"/>
    <mergeCell ref="B5:C5"/>
    <mergeCell ref="A6:A25"/>
    <mergeCell ref="B6:C6"/>
    <mergeCell ref="B9:C9"/>
    <mergeCell ref="B10:C10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8" width="4.875" style="3" customWidth="1"/>
    <col min="9" max="16384" width="9.00390625" style="3" customWidth="1"/>
  </cols>
  <sheetData>
    <row r="1" spans="6:7" ht="13.5">
      <c r="F1" s="25" t="s">
        <v>104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438</v>
      </c>
      <c r="E6" s="2">
        <v>670</v>
      </c>
      <c r="F6" s="2">
        <v>699</v>
      </c>
      <c r="G6" s="2">
        <f aca="true" t="shared" si="0" ref="G6:G24">SUM(E6:F6)</f>
        <v>1369</v>
      </c>
      <c r="H6" s="10"/>
    </row>
    <row r="7" spans="1:7" ht="15" customHeight="1">
      <c r="A7" s="31"/>
      <c r="B7" s="32" t="s">
        <v>1</v>
      </c>
      <c r="C7" s="33"/>
      <c r="D7" s="2">
        <f>165-D24</f>
        <v>137</v>
      </c>
      <c r="E7" s="2">
        <f>242-E24</f>
        <v>205</v>
      </c>
      <c r="F7" s="2">
        <f>252-F24</f>
        <v>210</v>
      </c>
      <c r="G7" s="2">
        <f t="shared" si="0"/>
        <v>415</v>
      </c>
    </row>
    <row r="8" spans="1:11" ht="15" customHeight="1">
      <c r="A8" s="31"/>
      <c r="B8" s="32" t="s">
        <v>2</v>
      </c>
      <c r="C8" s="33"/>
      <c r="D8" s="2">
        <v>84</v>
      </c>
      <c r="E8" s="2">
        <v>118</v>
      </c>
      <c r="F8" s="2">
        <v>122</v>
      </c>
      <c r="G8" s="2">
        <f t="shared" si="0"/>
        <v>240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295</v>
      </c>
      <c r="E9" s="2">
        <v>428</v>
      </c>
      <c r="F9" s="2">
        <v>464</v>
      </c>
      <c r="G9" s="2">
        <f t="shared" si="0"/>
        <v>892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100</v>
      </c>
      <c r="F10" s="2">
        <v>107</v>
      </c>
      <c r="G10" s="2">
        <f t="shared" si="0"/>
        <v>207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62</v>
      </c>
      <c r="E11" s="2">
        <v>100</v>
      </c>
      <c r="F11" s="2">
        <v>93</v>
      </c>
      <c r="G11" s="2">
        <f t="shared" si="0"/>
        <v>193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79</v>
      </c>
      <c r="E12" s="2">
        <v>123</v>
      </c>
      <c r="F12" s="2">
        <v>131</v>
      </c>
      <c r="G12" s="2">
        <f t="shared" si="0"/>
        <v>254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317</v>
      </c>
      <c r="E13" s="2">
        <v>503</v>
      </c>
      <c r="F13" s="2">
        <v>488</v>
      </c>
      <c r="G13" s="2">
        <f t="shared" si="0"/>
        <v>991</v>
      </c>
    </row>
    <row r="14" spans="1:7" ht="15" customHeight="1">
      <c r="A14" s="31"/>
      <c r="B14" s="32" t="s">
        <v>8</v>
      </c>
      <c r="C14" s="33"/>
      <c r="D14" s="2">
        <v>138</v>
      </c>
      <c r="E14" s="2">
        <v>237</v>
      </c>
      <c r="F14" s="2">
        <v>221</v>
      </c>
      <c r="G14" s="2">
        <f t="shared" si="0"/>
        <v>458</v>
      </c>
    </row>
    <row r="15" spans="1:7" ht="15" customHeight="1">
      <c r="A15" s="31"/>
      <c r="B15" s="32" t="s">
        <v>9</v>
      </c>
      <c r="C15" s="33"/>
      <c r="D15" s="2">
        <v>207</v>
      </c>
      <c r="E15" s="2">
        <v>300</v>
      </c>
      <c r="F15" s="2">
        <v>305</v>
      </c>
      <c r="G15" s="2">
        <f t="shared" si="0"/>
        <v>605</v>
      </c>
    </row>
    <row r="16" spans="1:7" ht="15" customHeight="1">
      <c r="A16" s="31"/>
      <c r="B16" s="32" t="s">
        <v>10</v>
      </c>
      <c r="C16" s="33"/>
      <c r="D16" s="2">
        <v>121</v>
      </c>
      <c r="E16" s="2">
        <v>189</v>
      </c>
      <c r="F16" s="2">
        <v>185</v>
      </c>
      <c r="G16" s="2">
        <f t="shared" si="0"/>
        <v>374</v>
      </c>
    </row>
    <row r="17" spans="1:7" ht="15" customHeight="1">
      <c r="A17" s="31"/>
      <c r="B17" s="32" t="s">
        <v>11</v>
      </c>
      <c r="C17" s="33"/>
      <c r="D17" s="2">
        <v>137</v>
      </c>
      <c r="E17" s="2">
        <v>204</v>
      </c>
      <c r="F17" s="2">
        <v>235</v>
      </c>
      <c r="G17" s="2">
        <f t="shared" si="0"/>
        <v>439</v>
      </c>
    </row>
    <row r="18" spans="1:7" ht="15" customHeight="1">
      <c r="A18" s="31"/>
      <c r="B18" s="32" t="s">
        <v>12</v>
      </c>
      <c r="C18" s="33"/>
      <c r="D18" s="2">
        <v>209</v>
      </c>
      <c r="E18" s="2">
        <v>229</v>
      </c>
      <c r="F18" s="2">
        <v>242</v>
      </c>
      <c r="G18" s="2">
        <f t="shared" si="0"/>
        <v>471</v>
      </c>
    </row>
    <row r="19" spans="1:7" ht="15" customHeight="1">
      <c r="A19" s="31"/>
      <c r="B19" s="32" t="s">
        <v>13</v>
      </c>
      <c r="C19" s="33"/>
      <c r="D19" s="2">
        <v>170</v>
      </c>
      <c r="E19" s="2">
        <v>274</v>
      </c>
      <c r="F19" s="2">
        <v>266</v>
      </c>
      <c r="G19" s="2">
        <f t="shared" si="0"/>
        <v>540</v>
      </c>
    </row>
    <row r="20" spans="1:7" ht="15" customHeight="1">
      <c r="A20" s="31"/>
      <c r="B20" s="32" t="s">
        <v>14</v>
      </c>
      <c r="C20" s="33"/>
      <c r="D20" s="2">
        <v>197</v>
      </c>
      <c r="E20" s="2">
        <v>163</v>
      </c>
      <c r="F20" s="2">
        <v>213</v>
      </c>
      <c r="G20" s="2">
        <f t="shared" si="0"/>
        <v>376</v>
      </c>
    </row>
    <row r="21" spans="1:7" ht="15" customHeight="1">
      <c r="A21" s="31"/>
      <c r="B21" s="32" t="s">
        <v>15</v>
      </c>
      <c r="C21" s="33"/>
      <c r="D21" s="2">
        <v>385</v>
      </c>
      <c r="E21" s="2">
        <v>668</v>
      </c>
      <c r="F21" s="2">
        <v>629</v>
      </c>
      <c r="G21" s="2">
        <f t="shared" si="0"/>
        <v>1297</v>
      </c>
    </row>
    <row r="22" spans="1:7" ht="15" customHeight="1">
      <c r="A22" s="31"/>
      <c r="B22" s="32" t="s">
        <v>16</v>
      </c>
      <c r="C22" s="33"/>
      <c r="D22" s="2">
        <v>264</v>
      </c>
      <c r="E22" s="2">
        <v>427</v>
      </c>
      <c r="F22" s="2">
        <v>453</v>
      </c>
      <c r="G22" s="2">
        <f t="shared" si="0"/>
        <v>880</v>
      </c>
    </row>
    <row r="23" spans="1:7" ht="15" customHeight="1">
      <c r="A23" s="31"/>
      <c r="B23" s="32" t="s">
        <v>17</v>
      </c>
      <c r="C23" s="33"/>
      <c r="D23" s="2">
        <v>359</v>
      </c>
      <c r="E23" s="2">
        <v>574</v>
      </c>
      <c r="F23" s="2">
        <v>518</v>
      </c>
      <c r="G23" s="2">
        <f t="shared" si="0"/>
        <v>1092</v>
      </c>
    </row>
    <row r="24" spans="1:12" ht="15" customHeight="1">
      <c r="A24" s="31"/>
      <c r="B24" s="32" t="s">
        <v>92</v>
      </c>
      <c r="C24" s="33"/>
      <c r="D24" s="2">
        <v>28</v>
      </c>
      <c r="E24" s="2">
        <v>37</v>
      </c>
      <c r="F24" s="2">
        <v>42</v>
      </c>
      <c r="G24" s="2">
        <f t="shared" si="0"/>
        <v>79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7">
        <f>SUM(D6:D24)</f>
        <v>3706</v>
      </c>
      <c r="E25" s="7">
        <f>SUM(E6:E24)</f>
        <v>5549</v>
      </c>
      <c r="F25" s="7">
        <f>SUM(F6:F24)</f>
        <v>5623</v>
      </c>
      <c r="G25" s="8">
        <f>SUM(G6:G24)</f>
        <v>11172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254</v>
      </c>
      <c r="E26" s="18">
        <v>445</v>
      </c>
      <c r="F26" s="18">
        <v>383</v>
      </c>
      <c r="G26" s="18">
        <f aca="true" t="shared" si="1" ref="G26:G42">SUM(E26:F26)</f>
        <v>828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140</v>
      </c>
      <c r="F27" s="2">
        <v>131</v>
      </c>
      <c r="G27" s="2">
        <f t="shared" si="1"/>
        <v>271</v>
      </c>
    </row>
    <row r="28" spans="1:7" ht="15" customHeight="1">
      <c r="A28" s="31"/>
      <c r="B28" s="32" t="s">
        <v>20</v>
      </c>
      <c r="C28" s="33"/>
      <c r="D28" s="2">
        <v>58</v>
      </c>
      <c r="E28" s="2">
        <v>88</v>
      </c>
      <c r="F28" s="2">
        <v>84</v>
      </c>
      <c r="G28" s="2">
        <f t="shared" si="1"/>
        <v>172</v>
      </c>
    </row>
    <row r="29" spans="1:7" ht="15" customHeight="1">
      <c r="A29" s="31"/>
      <c r="B29" s="32" t="s">
        <v>21</v>
      </c>
      <c r="C29" s="33"/>
      <c r="D29" s="2">
        <v>220</v>
      </c>
      <c r="E29" s="2">
        <v>339</v>
      </c>
      <c r="F29" s="2">
        <v>300</v>
      </c>
      <c r="G29" s="2">
        <f t="shared" si="1"/>
        <v>639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62</v>
      </c>
      <c r="F30" s="2">
        <v>61</v>
      </c>
      <c r="G30" s="2">
        <f t="shared" si="1"/>
        <v>123</v>
      </c>
    </row>
    <row r="31" spans="1:7" ht="15" customHeight="1">
      <c r="A31" s="31"/>
      <c r="B31" s="32" t="s">
        <v>23</v>
      </c>
      <c r="C31" s="33"/>
      <c r="D31" s="2">
        <v>132</v>
      </c>
      <c r="E31" s="2">
        <v>206</v>
      </c>
      <c r="F31" s="2">
        <v>196</v>
      </c>
      <c r="G31" s="2">
        <f t="shared" si="1"/>
        <v>402</v>
      </c>
    </row>
    <row r="32" spans="1:7" ht="15" customHeight="1">
      <c r="A32" s="31"/>
      <c r="B32" s="32" t="s">
        <v>24</v>
      </c>
      <c r="C32" s="33"/>
      <c r="D32" s="2">
        <v>213</v>
      </c>
      <c r="E32" s="2">
        <v>329</v>
      </c>
      <c r="F32" s="2">
        <v>314</v>
      </c>
      <c r="G32" s="2">
        <f t="shared" si="1"/>
        <v>643</v>
      </c>
    </row>
    <row r="33" spans="1:7" ht="15" customHeight="1">
      <c r="A33" s="31"/>
      <c r="B33" s="32" t="s">
        <v>25</v>
      </c>
      <c r="C33" s="33"/>
      <c r="D33" s="2">
        <v>246</v>
      </c>
      <c r="E33" s="2">
        <v>370</v>
      </c>
      <c r="F33" s="2">
        <v>363</v>
      </c>
      <c r="G33" s="2">
        <f t="shared" si="1"/>
        <v>733</v>
      </c>
    </row>
    <row r="34" spans="1:7" ht="15" customHeight="1">
      <c r="A34" s="31"/>
      <c r="B34" s="32" t="s">
        <v>26</v>
      </c>
      <c r="C34" s="33"/>
      <c r="D34" s="2">
        <v>178</v>
      </c>
      <c r="E34" s="2">
        <v>249</v>
      </c>
      <c r="F34" s="2">
        <v>260</v>
      </c>
      <c r="G34" s="2">
        <f t="shared" si="1"/>
        <v>509</v>
      </c>
    </row>
    <row r="35" spans="1:7" ht="15" customHeight="1">
      <c r="A35" s="31"/>
      <c r="B35" s="32" t="s">
        <v>27</v>
      </c>
      <c r="C35" s="33"/>
      <c r="D35" s="2">
        <v>148</v>
      </c>
      <c r="E35" s="2">
        <v>269</v>
      </c>
      <c r="F35" s="2">
        <v>250</v>
      </c>
      <c r="G35" s="2">
        <f t="shared" si="1"/>
        <v>519</v>
      </c>
    </row>
    <row r="36" spans="1:7" ht="15" customHeight="1">
      <c r="A36" s="31"/>
      <c r="B36" s="32" t="s">
        <v>28</v>
      </c>
      <c r="C36" s="33"/>
      <c r="D36" s="2">
        <v>151</v>
      </c>
      <c r="E36" s="2">
        <v>154</v>
      </c>
      <c r="F36" s="2">
        <v>136</v>
      </c>
      <c r="G36" s="2">
        <f t="shared" si="1"/>
        <v>290</v>
      </c>
    </row>
    <row r="37" spans="1:7" ht="15" customHeight="1">
      <c r="A37" s="31"/>
      <c r="B37" s="32" t="s">
        <v>29</v>
      </c>
      <c r="C37" s="33"/>
      <c r="D37" s="2">
        <v>35</v>
      </c>
      <c r="E37" s="2">
        <v>42</v>
      </c>
      <c r="F37" s="2">
        <v>22</v>
      </c>
      <c r="G37" s="2">
        <f t="shared" si="1"/>
        <v>64</v>
      </c>
    </row>
    <row r="38" spans="1:7" ht="15" customHeight="1">
      <c r="A38" s="31"/>
      <c r="B38" s="32" t="s">
        <v>30</v>
      </c>
      <c r="C38" s="33"/>
      <c r="D38" s="2">
        <v>56</v>
      </c>
      <c r="E38" s="2">
        <v>50</v>
      </c>
      <c r="F38" s="2">
        <v>6</v>
      </c>
      <c r="G38" s="2">
        <f t="shared" si="1"/>
        <v>56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66</v>
      </c>
      <c r="E40" s="2">
        <v>19</v>
      </c>
      <c r="F40" s="2">
        <v>48</v>
      </c>
      <c r="G40" s="2">
        <f t="shared" si="1"/>
        <v>67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104</v>
      </c>
      <c r="F41" s="2">
        <v>105</v>
      </c>
      <c r="G41" s="2">
        <f t="shared" si="1"/>
        <v>209</v>
      </c>
    </row>
    <row r="42" spans="1:7" ht="15" customHeight="1">
      <c r="A42" s="31"/>
      <c r="B42" s="32" t="s">
        <v>34</v>
      </c>
      <c r="C42" s="33"/>
      <c r="D42" s="2">
        <v>43</v>
      </c>
      <c r="E42" s="2">
        <v>67</v>
      </c>
      <c r="F42" s="2">
        <v>65</v>
      </c>
      <c r="G42" s="2">
        <f t="shared" si="1"/>
        <v>132</v>
      </c>
    </row>
    <row r="43" spans="1:7" ht="15" customHeight="1" thickBot="1">
      <c r="A43" s="35"/>
      <c r="B43" s="38" t="s">
        <v>89</v>
      </c>
      <c r="C43" s="38"/>
      <c r="D43" s="7">
        <f>SUM(D26:D42)</f>
        <v>2011</v>
      </c>
      <c r="E43" s="7">
        <f>SUM(E26:E42)</f>
        <v>2933</v>
      </c>
      <c r="F43" s="7">
        <f>SUM(F26:F42)</f>
        <v>2724</v>
      </c>
      <c r="G43" s="7">
        <f>SUM(G26:G42)</f>
        <v>5657</v>
      </c>
    </row>
    <row r="44" spans="1:8" ht="15" customHeight="1" thickTop="1">
      <c r="A44" s="34" t="s">
        <v>95</v>
      </c>
      <c r="B44" s="39" t="s">
        <v>35</v>
      </c>
      <c r="C44" s="39"/>
      <c r="D44" s="18">
        <v>1007</v>
      </c>
      <c r="E44" s="18">
        <v>1537</v>
      </c>
      <c r="F44" s="18">
        <v>1518</v>
      </c>
      <c r="G44" s="18">
        <f aca="true" t="shared" si="2" ref="G44:G60">SUM(E44:F44)</f>
        <v>3055</v>
      </c>
      <c r="H44" s="10"/>
    </row>
    <row r="45" spans="1:8" ht="15" customHeight="1">
      <c r="A45" s="31"/>
      <c r="B45" s="40" t="s">
        <v>36</v>
      </c>
      <c r="C45" s="40"/>
      <c r="D45" s="2">
        <v>181</v>
      </c>
      <c r="E45" s="2">
        <v>171</v>
      </c>
      <c r="F45" s="2">
        <v>207</v>
      </c>
      <c r="G45" s="2">
        <f t="shared" si="2"/>
        <v>378</v>
      </c>
      <c r="H45" s="10"/>
    </row>
    <row r="46" spans="1:8" ht="15" customHeight="1">
      <c r="A46" s="31"/>
      <c r="B46" s="40" t="s">
        <v>37</v>
      </c>
      <c r="C46" s="40"/>
      <c r="D46" s="2">
        <v>323</v>
      </c>
      <c r="E46" s="2">
        <v>477</v>
      </c>
      <c r="F46" s="2">
        <v>440</v>
      </c>
      <c r="G46" s="2">
        <f t="shared" si="2"/>
        <v>917</v>
      </c>
      <c r="H46" s="10"/>
    </row>
    <row r="47" spans="1:8" ht="15" customHeight="1">
      <c r="A47" s="31"/>
      <c r="B47" s="40" t="s">
        <v>38</v>
      </c>
      <c r="C47" s="40"/>
      <c r="D47" s="2">
        <v>135</v>
      </c>
      <c r="E47" s="2">
        <v>218</v>
      </c>
      <c r="F47" s="2">
        <v>216</v>
      </c>
      <c r="G47" s="2">
        <f t="shared" si="2"/>
        <v>434</v>
      </c>
      <c r="H47" s="10"/>
    </row>
    <row r="48" spans="1:8" ht="15" customHeight="1">
      <c r="A48" s="31"/>
      <c r="B48" s="40" t="s">
        <v>39</v>
      </c>
      <c r="C48" s="40"/>
      <c r="D48" s="2">
        <v>219</v>
      </c>
      <c r="E48" s="2">
        <v>330</v>
      </c>
      <c r="F48" s="2">
        <v>328</v>
      </c>
      <c r="G48" s="2">
        <f t="shared" si="2"/>
        <v>658</v>
      </c>
      <c r="H48" s="10"/>
    </row>
    <row r="49" spans="1:8" ht="15" customHeight="1">
      <c r="A49" s="31"/>
      <c r="B49" s="40" t="s">
        <v>40</v>
      </c>
      <c r="C49" s="40"/>
      <c r="D49" s="2">
        <v>303</v>
      </c>
      <c r="E49" s="2">
        <v>461</v>
      </c>
      <c r="F49" s="2">
        <v>446</v>
      </c>
      <c r="G49" s="2">
        <f t="shared" si="2"/>
        <v>907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132</v>
      </c>
      <c r="F50" s="2">
        <v>126</v>
      </c>
      <c r="G50" s="2">
        <f t="shared" si="2"/>
        <v>258</v>
      </c>
      <c r="H50" s="10"/>
    </row>
    <row r="51" spans="1:8" ht="15" customHeight="1">
      <c r="A51" s="31"/>
      <c r="B51" s="40" t="s">
        <v>42</v>
      </c>
      <c r="C51" s="40"/>
      <c r="D51" s="2">
        <v>125</v>
      </c>
      <c r="E51" s="2">
        <v>179</v>
      </c>
      <c r="F51" s="2">
        <v>202</v>
      </c>
      <c r="G51" s="2">
        <f t="shared" si="2"/>
        <v>381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89</v>
      </c>
      <c r="F52" s="2">
        <v>84</v>
      </c>
      <c r="G52" s="2">
        <f t="shared" si="2"/>
        <v>173</v>
      </c>
      <c r="H52" s="10"/>
    </row>
    <row r="53" spans="1:8" ht="15" customHeight="1">
      <c r="A53" s="31"/>
      <c r="B53" s="40" t="s">
        <v>44</v>
      </c>
      <c r="C53" s="40"/>
      <c r="D53" s="2">
        <v>143</v>
      </c>
      <c r="E53" s="2">
        <v>212</v>
      </c>
      <c r="F53" s="2">
        <v>205</v>
      </c>
      <c r="G53" s="2">
        <f t="shared" si="2"/>
        <v>417</v>
      </c>
      <c r="H53" s="10"/>
    </row>
    <row r="54" spans="1:8" ht="15" customHeight="1">
      <c r="A54" s="31"/>
      <c r="B54" s="40" t="s">
        <v>45</v>
      </c>
      <c r="C54" s="40"/>
      <c r="D54" s="2">
        <v>190</v>
      </c>
      <c r="E54" s="2">
        <v>286</v>
      </c>
      <c r="F54" s="2">
        <v>281</v>
      </c>
      <c r="G54" s="2">
        <f t="shared" si="2"/>
        <v>567</v>
      </c>
      <c r="H54" s="10"/>
    </row>
    <row r="55" spans="1:8" ht="15" customHeight="1">
      <c r="A55" s="31"/>
      <c r="B55" s="40" t="s">
        <v>46</v>
      </c>
      <c r="C55" s="40"/>
      <c r="D55" s="2">
        <v>461</v>
      </c>
      <c r="E55" s="2">
        <v>666</v>
      </c>
      <c r="F55" s="2">
        <v>684</v>
      </c>
      <c r="G55" s="2">
        <f t="shared" si="2"/>
        <v>1350</v>
      </c>
      <c r="H55" s="10"/>
    </row>
    <row r="56" spans="1:8" ht="15" customHeight="1">
      <c r="A56" s="31"/>
      <c r="B56" s="40" t="s">
        <v>47</v>
      </c>
      <c r="C56" s="40"/>
      <c r="D56" s="2">
        <v>290</v>
      </c>
      <c r="E56" s="2">
        <v>405</v>
      </c>
      <c r="F56" s="2">
        <v>393</v>
      </c>
      <c r="G56" s="2">
        <f t="shared" si="2"/>
        <v>798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278</v>
      </c>
      <c r="F57" s="2">
        <v>306</v>
      </c>
      <c r="G57" s="2">
        <f t="shared" si="2"/>
        <v>584</v>
      </c>
      <c r="H57" s="10"/>
    </row>
    <row r="58" spans="1:8" ht="15" customHeight="1">
      <c r="A58" s="31"/>
      <c r="B58" s="40" t="s">
        <v>49</v>
      </c>
      <c r="C58" s="40"/>
      <c r="D58" s="2">
        <v>101</v>
      </c>
      <c r="E58" s="2">
        <v>171</v>
      </c>
      <c r="F58" s="2">
        <v>183</v>
      </c>
      <c r="G58" s="2">
        <f t="shared" si="2"/>
        <v>354</v>
      </c>
      <c r="H58" s="10"/>
    </row>
    <row r="59" spans="1:8" ht="15" customHeight="1">
      <c r="A59" s="31"/>
      <c r="B59" s="40" t="s">
        <v>50</v>
      </c>
      <c r="C59" s="40"/>
      <c r="D59" s="2">
        <v>56</v>
      </c>
      <c r="E59" s="2">
        <v>106</v>
      </c>
      <c r="F59" s="2">
        <v>112</v>
      </c>
      <c r="G59" s="2">
        <f t="shared" si="2"/>
        <v>218</v>
      </c>
      <c r="H59" s="10"/>
    </row>
    <row r="60" spans="1:8" ht="15" customHeight="1">
      <c r="A60" s="31"/>
      <c r="B60" s="40" t="s">
        <v>51</v>
      </c>
      <c r="C60" s="40"/>
      <c r="D60" s="2">
        <v>71</v>
      </c>
      <c r="E60" s="2">
        <v>67</v>
      </c>
      <c r="F60" s="2">
        <v>4</v>
      </c>
      <c r="G60" s="2">
        <f t="shared" si="2"/>
        <v>71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3920</v>
      </c>
      <c r="E61" s="7">
        <f>SUM(E44:E60)</f>
        <v>5785</v>
      </c>
      <c r="F61" s="7">
        <f>SUM(F44:F60)</f>
        <v>5735</v>
      </c>
      <c r="G61" s="7">
        <f>SUM(G44:G60)</f>
        <v>11520</v>
      </c>
    </row>
    <row r="62" spans="1:7" ht="15" customHeight="1" thickTop="1">
      <c r="A62" s="23"/>
      <c r="B62" s="59" t="s">
        <v>79</v>
      </c>
      <c r="C62" s="59"/>
      <c r="D62" s="24" t="s">
        <v>80</v>
      </c>
      <c r="E62" s="24" t="s">
        <v>81</v>
      </c>
      <c r="F62" s="24" t="s">
        <v>82</v>
      </c>
      <c r="G62" s="24" t="s">
        <v>83</v>
      </c>
    </row>
    <row r="63" spans="1:7" ht="15" customHeight="1">
      <c r="A63" s="31" t="s">
        <v>96</v>
      </c>
      <c r="B63" s="57" t="s">
        <v>52</v>
      </c>
      <c r="C63" s="58"/>
      <c r="D63" s="2">
        <v>61</v>
      </c>
      <c r="E63" s="2">
        <v>79</v>
      </c>
      <c r="F63" s="2">
        <v>84</v>
      </c>
      <c r="G63" s="6">
        <f aca="true" t="shared" si="3" ref="G63:G89">SUM(E63:F63)</f>
        <v>163</v>
      </c>
    </row>
    <row r="64" spans="1:7" ht="15" customHeight="1">
      <c r="A64" s="31"/>
      <c r="B64" s="32" t="s">
        <v>53</v>
      </c>
      <c r="C64" s="33"/>
      <c r="D64" s="2">
        <v>106</v>
      </c>
      <c r="E64" s="2">
        <v>167</v>
      </c>
      <c r="F64" s="2">
        <v>160</v>
      </c>
      <c r="G64" s="2">
        <f t="shared" si="3"/>
        <v>327</v>
      </c>
    </row>
    <row r="65" spans="1:7" ht="15" customHeight="1">
      <c r="A65" s="31"/>
      <c r="B65" s="32" t="s">
        <v>54</v>
      </c>
      <c r="C65" s="33"/>
      <c r="D65" s="2">
        <v>105</v>
      </c>
      <c r="E65" s="2">
        <v>175</v>
      </c>
      <c r="F65" s="2">
        <v>174</v>
      </c>
      <c r="G65" s="2">
        <f t="shared" si="3"/>
        <v>349</v>
      </c>
    </row>
    <row r="66" spans="1:7" ht="15" customHeight="1">
      <c r="A66" s="31"/>
      <c r="B66" s="32" t="s">
        <v>55</v>
      </c>
      <c r="C66" s="33"/>
      <c r="D66" s="2">
        <v>183</v>
      </c>
      <c r="E66" s="2">
        <v>308</v>
      </c>
      <c r="F66" s="2">
        <v>283</v>
      </c>
      <c r="G66" s="2">
        <f t="shared" si="3"/>
        <v>591</v>
      </c>
    </row>
    <row r="67" spans="1:7" ht="15" customHeight="1">
      <c r="A67" s="31"/>
      <c r="B67" s="32" t="s">
        <v>56</v>
      </c>
      <c r="C67" s="33"/>
      <c r="D67" s="2">
        <v>140</v>
      </c>
      <c r="E67" s="2">
        <v>223</v>
      </c>
      <c r="F67" s="2">
        <v>208</v>
      </c>
      <c r="G67" s="2">
        <f t="shared" si="3"/>
        <v>431</v>
      </c>
    </row>
    <row r="68" spans="1:7" ht="15" customHeight="1">
      <c r="A68" s="31"/>
      <c r="B68" s="32" t="s">
        <v>57</v>
      </c>
      <c r="C68" s="33"/>
      <c r="D68" s="2">
        <v>115</v>
      </c>
      <c r="E68" s="2">
        <v>160</v>
      </c>
      <c r="F68" s="2">
        <v>145</v>
      </c>
      <c r="G68" s="2">
        <f t="shared" si="3"/>
        <v>305</v>
      </c>
    </row>
    <row r="69" spans="1:7" ht="15" customHeight="1">
      <c r="A69" s="31"/>
      <c r="B69" s="32" t="s">
        <v>58</v>
      </c>
      <c r="C69" s="33"/>
      <c r="D69" s="2">
        <v>148</v>
      </c>
      <c r="E69" s="2">
        <v>246</v>
      </c>
      <c r="F69" s="2">
        <v>224</v>
      </c>
      <c r="G69" s="2">
        <f t="shared" si="3"/>
        <v>470</v>
      </c>
    </row>
    <row r="70" spans="1:7" ht="15" customHeight="1">
      <c r="A70" s="31"/>
      <c r="B70" s="32" t="s">
        <v>59</v>
      </c>
      <c r="C70" s="33"/>
      <c r="D70" s="2">
        <v>166</v>
      </c>
      <c r="E70" s="2">
        <v>281</v>
      </c>
      <c r="F70" s="2">
        <v>283</v>
      </c>
      <c r="G70" s="2">
        <f t="shared" si="3"/>
        <v>564</v>
      </c>
    </row>
    <row r="71" spans="1:7" ht="15" customHeight="1">
      <c r="A71" s="31"/>
      <c r="B71" s="32" t="s">
        <v>60</v>
      </c>
      <c r="C71" s="33"/>
      <c r="D71" s="2">
        <v>201</v>
      </c>
      <c r="E71" s="2">
        <v>347</v>
      </c>
      <c r="F71" s="2">
        <v>330</v>
      </c>
      <c r="G71" s="2">
        <f t="shared" si="3"/>
        <v>677</v>
      </c>
    </row>
    <row r="72" spans="1:7" ht="15" customHeight="1">
      <c r="A72" s="31"/>
      <c r="B72" s="32" t="s">
        <v>61</v>
      </c>
      <c r="C72" s="33"/>
      <c r="D72" s="2">
        <v>160</v>
      </c>
      <c r="E72" s="2">
        <v>253</v>
      </c>
      <c r="F72" s="2">
        <v>270</v>
      </c>
      <c r="G72" s="2">
        <f t="shared" si="3"/>
        <v>523</v>
      </c>
    </row>
    <row r="73" spans="1:7" ht="15" customHeight="1">
      <c r="A73" s="31"/>
      <c r="B73" s="32" t="s">
        <v>62</v>
      </c>
      <c r="C73" s="33"/>
      <c r="D73" s="2">
        <v>94</v>
      </c>
      <c r="E73" s="2">
        <v>150</v>
      </c>
      <c r="F73" s="2">
        <v>135</v>
      </c>
      <c r="G73" s="2">
        <f t="shared" si="3"/>
        <v>285</v>
      </c>
    </row>
    <row r="74" spans="1:7" ht="15" customHeight="1">
      <c r="A74" s="31"/>
      <c r="B74" s="32" t="s">
        <v>63</v>
      </c>
      <c r="C74" s="33"/>
      <c r="D74" s="2">
        <v>58</v>
      </c>
      <c r="E74" s="2">
        <v>101</v>
      </c>
      <c r="F74" s="2">
        <v>87</v>
      </c>
      <c r="G74" s="2">
        <f t="shared" si="3"/>
        <v>188</v>
      </c>
    </row>
    <row r="75" spans="1:7" ht="15" customHeight="1">
      <c r="A75" s="31"/>
      <c r="B75" s="32" t="s">
        <v>64</v>
      </c>
      <c r="C75" s="33"/>
      <c r="D75" s="2">
        <v>116</v>
      </c>
      <c r="E75" s="2">
        <v>191</v>
      </c>
      <c r="F75" s="2">
        <v>180</v>
      </c>
      <c r="G75" s="2">
        <f t="shared" si="3"/>
        <v>371</v>
      </c>
    </row>
    <row r="76" spans="1:7" ht="15" customHeight="1">
      <c r="A76" s="31"/>
      <c r="B76" s="32" t="s">
        <v>65</v>
      </c>
      <c r="C76" s="33"/>
      <c r="D76" s="2">
        <v>262</v>
      </c>
      <c r="E76" s="2">
        <v>454</v>
      </c>
      <c r="F76" s="2">
        <v>446</v>
      </c>
      <c r="G76" s="2">
        <f t="shared" si="3"/>
        <v>900</v>
      </c>
    </row>
    <row r="77" spans="1:7" ht="15" customHeight="1">
      <c r="A77" s="31"/>
      <c r="B77" s="32" t="s">
        <v>66</v>
      </c>
      <c r="C77" s="33"/>
      <c r="D77" s="2">
        <v>662</v>
      </c>
      <c r="E77" s="2">
        <v>1018</v>
      </c>
      <c r="F77" s="2">
        <v>1056</v>
      </c>
      <c r="G77" s="2">
        <f t="shared" si="3"/>
        <v>2074</v>
      </c>
    </row>
    <row r="78" spans="1:7" ht="15" customHeight="1">
      <c r="A78" s="31"/>
      <c r="B78" s="32" t="s">
        <v>67</v>
      </c>
      <c r="C78" s="33"/>
      <c r="D78" s="2">
        <v>198</v>
      </c>
      <c r="E78" s="2">
        <v>354</v>
      </c>
      <c r="F78" s="2">
        <v>333</v>
      </c>
      <c r="G78" s="2">
        <f t="shared" si="3"/>
        <v>687</v>
      </c>
    </row>
    <row r="79" spans="1:7" ht="15" customHeight="1">
      <c r="A79" s="31"/>
      <c r="B79" s="32" t="s">
        <v>68</v>
      </c>
      <c r="C79" s="33"/>
      <c r="D79" s="2">
        <v>131</v>
      </c>
      <c r="E79" s="2">
        <v>211</v>
      </c>
      <c r="F79" s="2">
        <v>190</v>
      </c>
      <c r="G79" s="2">
        <f t="shared" si="3"/>
        <v>401</v>
      </c>
    </row>
    <row r="80" spans="1:7" ht="15" customHeight="1">
      <c r="A80" s="31"/>
      <c r="B80" s="32" t="s">
        <v>69</v>
      </c>
      <c r="C80" s="33"/>
      <c r="D80" s="2">
        <v>258</v>
      </c>
      <c r="E80" s="2">
        <v>450</v>
      </c>
      <c r="F80" s="2">
        <v>436</v>
      </c>
      <c r="G80" s="2">
        <f t="shared" si="3"/>
        <v>886</v>
      </c>
    </row>
    <row r="81" spans="1:7" ht="15" customHeight="1">
      <c r="A81" s="31"/>
      <c r="B81" s="32" t="s">
        <v>70</v>
      </c>
      <c r="C81" s="33"/>
      <c r="D81" s="2">
        <v>98</v>
      </c>
      <c r="E81" s="2">
        <v>174</v>
      </c>
      <c r="F81" s="2">
        <v>159</v>
      </c>
      <c r="G81" s="2">
        <f t="shared" si="3"/>
        <v>333</v>
      </c>
    </row>
    <row r="82" spans="1:7" ht="15" customHeight="1">
      <c r="A82" s="31"/>
      <c r="B82" s="32" t="s">
        <v>71</v>
      </c>
      <c r="C82" s="33"/>
      <c r="D82" s="2">
        <v>78</v>
      </c>
      <c r="E82" s="2">
        <v>124</v>
      </c>
      <c r="F82" s="2">
        <v>121</v>
      </c>
      <c r="G82" s="2">
        <f t="shared" si="3"/>
        <v>245</v>
      </c>
    </row>
    <row r="83" spans="1:7" ht="15" customHeight="1">
      <c r="A83" s="31"/>
      <c r="B83" s="32" t="s">
        <v>72</v>
      </c>
      <c r="C83" s="33"/>
      <c r="D83" s="2">
        <v>123</v>
      </c>
      <c r="E83" s="2">
        <v>224</v>
      </c>
      <c r="F83" s="2">
        <v>248</v>
      </c>
      <c r="G83" s="2">
        <f t="shared" si="3"/>
        <v>472</v>
      </c>
    </row>
    <row r="84" spans="1:7" ht="15" customHeight="1">
      <c r="A84" s="31"/>
      <c r="B84" s="32" t="s">
        <v>73</v>
      </c>
      <c r="C84" s="33"/>
      <c r="D84" s="2">
        <v>71</v>
      </c>
      <c r="E84" s="2">
        <v>132</v>
      </c>
      <c r="F84" s="2">
        <v>130</v>
      </c>
      <c r="G84" s="2">
        <f t="shared" si="3"/>
        <v>262</v>
      </c>
    </row>
    <row r="85" spans="1:7" ht="15" customHeight="1">
      <c r="A85" s="31"/>
      <c r="B85" s="32" t="s">
        <v>74</v>
      </c>
      <c r="C85" s="33"/>
      <c r="D85" s="2">
        <v>105</v>
      </c>
      <c r="E85" s="2">
        <v>199</v>
      </c>
      <c r="F85" s="2">
        <v>215</v>
      </c>
      <c r="G85" s="2">
        <f t="shared" si="3"/>
        <v>414</v>
      </c>
    </row>
    <row r="86" spans="1:7" ht="15" customHeight="1">
      <c r="A86" s="31"/>
      <c r="B86" s="32" t="s">
        <v>75</v>
      </c>
      <c r="C86" s="33"/>
      <c r="D86" s="2">
        <v>24</v>
      </c>
      <c r="E86" s="2">
        <v>37</v>
      </c>
      <c r="F86" s="2">
        <v>44</v>
      </c>
      <c r="G86" s="2">
        <f t="shared" si="3"/>
        <v>81</v>
      </c>
    </row>
    <row r="87" spans="1:7" ht="15" customHeight="1">
      <c r="A87" s="31"/>
      <c r="B87" s="32" t="s">
        <v>76</v>
      </c>
      <c r="C87" s="33"/>
      <c r="D87" s="2">
        <v>66</v>
      </c>
      <c r="E87" s="2">
        <v>31</v>
      </c>
      <c r="F87" s="2">
        <v>35</v>
      </c>
      <c r="G87" s="2">
        <f t="shared" si="3"/>
        <v>66</v>
      </c>
    </row>
    <row r="88" spans="1:7" ht="15" customHeight="1">
      <c r="A88" s="31"/>
      <c r="B88" s="32" t="s">
        <v>77</v>
      </c>
      <c r="C88" s="33"/>
      <c r="D88" s="2">
        <v>105</v>
      </c>
      <c r="E88" s="2">
        <v>25</v>
      </c>
      <c r="F88" s="2">
        <v>80</v>
      </c>
      <c r="G88" s="2">
        <f t="shared" si="3"/>
        <v>105</v>
      </c>
    </row>
    <row r="89" spans="1:7" ht="15" customHeight="1">
      <c r="A89" s="31"/>
      <c r="B89" s="32" t="s">
        <v>78</v>
      </c>
      <c r="C89" s="33"/>
      <c r="D89" s="2">
        <v>51</v>
      </c>
      <c r="E89" s="2">
        <v>31</v>
      </c>
      <c r="F89" s="2">
        <v>20</v>
      </c>
      <c r="G89" s="2">
        <f t="shared" si="3"/>
        <v>51</v>
      </c>
    </row>
    <row r="90" spans="1:7" ht="15" customHeight="1" thickBot="1">
      <c r="A90" s="35"/>
      <c r="B90" s="43" t="s">
        <v>91</v>
      </c>
      <c r="C90" s="43"/>
      <c r="D90" s="7">
        <f>SUM(D63:D89)</f>
        <v>3885</v>
      </c>
      <c r="E90" s="7">
        <f>SUM(E63:E89)</f>
        <v>6145</v>
      </c>
      <c r="F90" s="7">
        <f>SUM(F63:F89)</f>
        <v>6076</v>
      </c>
      <c r="G90" s="7">
        <f>SUM(G63:G89)</f>
        <v>12221</v>
      </c>
    </row>
    <row r="91" spans="1:11" ht="15" customHeight="1" thickBot="1" thickTop="1">
      <c r="A91" s="13"/>
      <c r="B91" s="44" t="s">
        <v>84</v>
      </c>
      <c r="C91" s="45"/>
      <c r="D91" s="9">
        <f>SUM(D6:D24,D26:D42,D44:D60,D63:D89)</f>
        <v>13522</v>
      </c>
      <c r="E91" s="9">
        <f>SUM(E6:E24,E26:E42,E44:E60,E63:E89)</f>
        <v>20412</v>
      </c>
      <c r="F91" s="9">
        <f>SUM(F6:F24,F26:F42,F44:F60,F63:F89)</f>
        <v>20158</v>
      </c>
      <c r="G91" s="9">
        <f>SUM(G6:G24,G26:G42,G44:G60,G63:G89)</f>
        <v>40570</v>
      </c>
      <c r="H91" s="10"/>
      <c r="I91" s="10"/>
      <c r="J91" s="10"/>
      <c r="K91" s="10"/>
    </row>
    <row r="92" spans="4:7" ht="15" customHeight="1" thickTop="1">
      <c r="D92" s="10"/>
      <c r="E92" s="10"/>
      <c r="F92" s="10"/>
      <c r="G92" s="10"/>
    </row>
    <row r="93" spans="4:7" ht="15" customHeight="1">
      <c r="D93" s="10"/>
      <c r="E93" s="10"/>
      <c r="F93" s="10"/>
      <c r="G93" s="10"/>
    </row>
    <row r="94" ht="15" customHeight="1"/>
    <row r="95" spans="2:7" ht="15" customHeight="1">
      <c r="B95" s="46" t="s">
        <v>85</v>
      </c>
      <c r="C95" s="47"/>
      <c r="D95" s="47"/>
      <c r="E95" s="47"/>
      <c r="F95" s="49"/>
      <c r="G95" s="50"/>
    </row>
    <row r="96" spans="2:7" ht="15" customHeight="1">
      <c r="B96" s="48"/>
      <c r="C96" s="48"/>
      <c r="D96" s="48"/>
      <c r="E96" s="48"/>
      <c r="F96" s="51"/>
      <c r="G96" s="51"/>
    </row>
    <row r="97" spans="1:7" ht="15" customHeight="1" thickBot="1">
      <c r="A97" s="16"/>
      <c r="B97" s="14"/>
      <c r="C97" s="15"/>
      <c r="D97" s="16" t="s">
        <v>80</v>
      </c>
      <c r="E97" s="16" t="s">
        <v>81</v>
      </c>
      <c r="F97" s="16" t="s">
        <v>82</v>
      </c>
      <c r="G97" s="16" t="s">
        <v>83</v>
      </c>
    </row>
    <row r="98" spans="1:7" ht="15" customHeight="1" thickBot="1" thickTop="1">
      <c r="A98" s="17"/>
      <c r="B98" s="41" t="s">
        <v>84</v>
      </c>
      <c r="C98" s="42"/>
      <c r="D98" s="17">
        <v>78</v>
      </c>
      <c r="E98" s="17">
        <v>31</v>
      </c>
      <c r="F98" s="17">
        <v>59</v>
      </c>
      <c r="G98" s="17">
        <f>SUM(E98:F98)</f>
        <v>90</v>
      </c>
    </row>
    <row r="99" ht="14.25" thickTop="1"/>
  </sheetData>
  <sheetProtection sheet="1" objects="1" scenarios="1"/>
  <mergeCells count="98">
    <mergeCell ref="B7:C7"/>
    <mergeCell ref="B8:C8"/>
    <mergeCell ref="B15:C15"/>
    <mergeCell ref="B16:C16"/>
    <mergeCell ref="B17:C17"/>
    <mergeCell ref="F1:G1"/>
    <mergeCell ref="A2:G3"/>
    <mergeCell ref="B4:C4"/>
    <mergeCell ref="E4:G4"/>
    <mergeCell ref="B5:C5"/>
    <mergeCell ref="A6:A25"/>
    <mergeCell ref="B6:C6"/>
    <mergeCell ref="B9:C9"/>
    <mergeCell ref="B10:C10"/>
    <mergeCell ref="B11:C11"/>
    <mergeCell ref="B12:C12"/>
    <mergeCell ref="B13:C13"/>
    <mergeCell ref="B14:C14"/>
    <mergeCell ref="B18:C18"/>
    <mergeCell ref="B25:C25"/>
    <mergeCell ref="B21:C21"/>
    <mergeCell ref="B22:C22"/>
    <mergeCell ref="B23:C23"/>
    <mergeCell ref="B24:C24"/>
    <mergeCell ref="B20:C20"/>
    <mergeCell ref="B19:C19"/>
    <mergeCell ref="A26:A43"/>
    <mergeCell ref="B26:C26"/>
    <mergeCell ref="B27:C27"/>
    <mergeCell ref="B28:C28"/>
    <mergeCell ref="B29:C29"/>
    <mergeCell ref="B40:C40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4:A61"/>
    <mergeCell ref="B44:C44"/>
    <mergeCell ref="B45:C45"/>
    <mergeCell ref="B46:C46"/>
    <mergeCell ref="B47:C47"/>
    <mergeCell ref="B48:C48"/>
    <mergeCell ref="B49:C49"/>
    <mergeCell ref="B57:C57"/>
    <mergeCell ref="B42:C42"/>
    <mergeCell ref="B43:C43"/>
    <mergeCell ref="B51:C51"/>
    <mergeCell ref="B52:C52"/>
    <mergeCell ref="B50:C50"/>
    <mergeCell ref="B55:C55"/>
    <mergeCell ref="B56:C56"/>
    <mergeCell ref="B53:C53"/>
    <mergeCell ref="B54:C54"/>
    <mergeCell ref="A63:A90"/>
    <mergeCell ref="B63:C63"/>
    <mergeCell ref="B64:C64"/>
    <mergeCell ref="B65:C65"/>
    <mergeCell ref="B66:C66"/>
    <mergeCell ref="B71:C71"/>
    <mergeCell ref="B72:C72"/>
    <mergeCell ref="B67:C67"/>
    <mergeCell ref="B83:C83"/>
    <mergeCell ref="B84:C84"/>
    <mergeCell ref="B58:C58"/>
    <mergeCell ref="B59:C59"/>
    <mergeCell ref="B60:C60"/>
    <mergeCell ref="B70:C70"/>
    <mergeCell ref="B68:C68"/>
    <mergeCell ref="B69:C69"/>
    <mergeCell ref="B61:C61"/>
    <mergeCell ref="B62:C62"/>
    <mergeCell ref="B80:C80"/>
    <mergeCell ref="B81:C81"/>
    <mergeCell ref="B82:C82"/>
    <mergeCell ref="B85:C85"/>
    <mergeCell ref="B73:C73"/>
    <mergeCell ref="B74:C74"/>
    <mergeCell ref="B75:C75"/>
    <mergeCell ref="B76:C76"/>
    <mergeCell ref="B77:C77"/>
    <mergeCell ref="B78:C78"/>
    <mergeCell ref="B98:C98"/>
    <mergeCell ref="B90:C90"/>
    <mergeCell ref="B91:C91"/>
    <mergeCell ref="B95:E96"/>
    <mergeCell ref="B79:C79"/>
    <mergeCell ref="F95:G96"/>
    <mergeCell ref="B86:C86"/>
    <mergeCell ref="B87:C87"/>
    <mergeCell ref="B88:C88"/>
    <mergeCell ref="B89:C8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  <headerFooter alignWithMargins="0">
    <oddHeader>&amp;L&amp;F</oddHeader>
    <oddFooter>&amp;C&amp;P ページ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="75" zoomScaleNormal="75" zoomScaleSheetLayoutView="75" zoomScalePageLayoutView="0" workbookViewId="0" topLeftCell="A1">
      <selection activeCell="G93" sqref="G9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8" width="4.875" style="3" customWidth="1"/>
    <col min="9" max="16384" width="9.00390625" style="3" customWidth="1"/>
  </cols>
  <sheetData>
    <row r="1" spans="6:7" ht="13.5">
      <c r="F1" s="25" t="s">
        <v>105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436</v>
      </c>
      <c r="E6" s="2">
        <v>669</v>
      </c>
      <c r="F6" s="2">
        <v>696</v>
      </c>
      <c r="G6" s="2">
        <f aca="true" t="shared" si="0" ref="G6:G24">SUM(E6:F6)</f>
        <v>1365</v>
      </c>
      <c r="H6" s="10"/>
    </row>
    <row r="7" spans="1:7" ht="15" customHeight="1">
      <c r="A7" s="31"/>
      <c r="B7" s="32" t="s">
        <v>1</v>
      </c>
      <c r="C7" s="33"/>
      <c r="D7" s="2">
        <f>166-D24</f>
        <v>138</v>
      </c>
      <c r="E7" s="2">
        <f>241-E24</f>
        <v>204</v>
      </c>
      <c r="F7" s="2">
        <f>248-F24</f>
        <v>207</v>
      </c>
      <c r="G7" s="2">
        <f t="shared" si="0"/>
        <v>411</v>
      </c>
    </row>
    <row r="8" spans="1:11" ht="15" customHeight="1">
      <c r="A8" s="31"/>
      <c r="B8" s="32" t="s">
        <v>2</v>
      </c>
      <c r="C8" s="33"/>
      <c r="D8" s="2">
        <v>84</v>
      </c>
      <c r="E8" s="2">
        <v>118</v>
      </c>
      <c r="F8" s="2">
        <v>121</v>
      </c>
      <c r="G8" s="2">
        <f t="shared" si="0"/>
        <v>239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294</v>
      </c>
      <c r="E9" s="2">
        <v>428</v>
      </c>
      <c r="F9" s="2">
        <v>464</v>
      </c>
      <c r="G9" s="2">
        <f t="shared" si="0"/>
        <v>892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100</v>
      </c>
      <c r="F10" s="2">
        <v>106</v>
      </c>
      <c r="G10" s="2">
        <f t="shared" si="0"/>
        <v>206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64</v>
      </c>
      <c r="E11" s="2">
        <v>102</v>
      </c>
      <c r="F11" s="2">
        <v>96</v>
      </c>
      <c r="G11" s="2">
        <f t="shared" si="0"/>
        <v>198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79</v>
      </c>
      <c r="E12" s="2">
        <v>123</v>
      </c>
      <c r="F12" s="2">
        <v>132</v>
      </c>
      <c r="G12" s="2">
        <f t="shared" si="0"/>
        <v>255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320</v>
      </c>
      <c r="E13" s="2">
        <v>503</v>
      </c>
      <c r="F13" s="2">
        <v>489</v>
      </c>
      <c r="G13" s="2">
        <f t="shared" si="0"/>
        <v>992</v>
      </c>
    </row>
    <row r="14" spans="1:7" ht="15" customHeight="1">
      <c r="A14" s="31"/>
      <c r="B14" s="32" t="s">
        <v>8</v>
      </c>
      <c r="C14" s="33"/>
      <c r="D14" s="2">
        <v>138</v>
      </c>
      <c r="E14" s="2">
        <v>237</v>
      </c>
      <c r="F14" s="2">
        <v>221</v>
      </c>
      <c r="G14" s="2">
        <f t="shared" si="0"/>
        <v>458</v>
      </c>
    </row>
    <row r="15" spans="1:7" ht="15" customHeight="1">
      <c r="A15" s="31"/>
      <c r="B15" s="32" t="s">
        <v>9</v>
      </c>
      <c r="C15" s="33"/>
      <c r="D15" s="2">
        <v>208</v>
      </c>
      <c r="E15" s="2">
        <v>304</v>
      </c>
      <c r="F15" s="2">
        <v>308</v>
      </c>
      <c r="G15" s="2">
        <f t="shared" si="0"/>
        <v>612</v>
      </c>
    </row>
    <row r="16" spans="1:7" ht="15" customHeight="1">
      <c r="A16" s="31"/>
      <c r="B16" s="32" t="s">
        <v>10</v>
      </c>
      <c r="C16" s="33"/>
      <c r="D16" s="2">
        <v>123</v>
      </c>
      <c r="E16" s="2">
        <v>190</v>
      </c>
      <c r="F16" s="2">
        <v>186</v>
      </c>
      <c r="G16" s="2">
        <f t="shared" si="0"/>
        <v>376</v>
      </c>
    </row>
    <row r="17" spans="1:7" ht="15" customHeight="1">
      <c r="A17" s="31"/>
      <c r="B17" s="32" t="s">
        <v>11</v>
      </c>
      <c r="C17" s="33"/>
      <c r="D17" s="2">
        <v>138</v>
      </c>
      <c r="E17" s="2">
        <v>205</v>
      </c>
      <c r="F17" s="2">
        <v>237</v>
      </c>
      <c r="G17" s="2">
        <f t="shared" si="0"/>
        <v>442</v>
      </c>
    </row>
    <row r="18" spans="1:7" ht="15" customHeight="1">
      <c r="A18" s="31"/>
      <c r="B18" s="32" t="s">
        <v>12</v>
      </c>
      <c r="C18" s="33"/>
      <c r="D18" s="2">
        <v>209</v>
      </c>
      <c r="E18" s="2">
        <v>227</v>
      </c>
      <c r="F18" s="2">
        <v>241</v>
      </c>
      <c r="G18" s="2">
        <f t="shared" si="0"/>
        <v>468</v>
      </c>
    </row>
    <row r="19" spans="1:7" ht="15" customHeight="1">
      <c r="A19" s="31"/>
      <c r="B19" s="32" t="s">
        <v>13</v>
      </c>
      <c r="C19" s="33"/>
      <c r="D19" s="2">
        <v>170</v>
      </c>
      <c r="E19" s="2">
        <v>274</v>
      </c>
      <c r="F19" s="2">
        <v>267</v>
      </c>
      <c r="G19" s="2">
        <f t="shared" si="0"/>
        <v>541</v>
      </c>
    </row>
    <row r="20" spans="1:7" ht="15" customHeight="1">
      <c r="A20" s="31"/>
      <c r="B20" s="32" t="s">
        <v>14</v>
      </c>
      <c r="C20" s="33"/>
      <c r="D20" s="2">
        <v>196</v>
      </c>
      <c r="E20" s="2">
        <v>161</v>
      </c>
      <c r="F20" s="2">
        <v>215</v>
      </c>
      <c r="G20" s="2">
        <f t="shared" si="0"/>
        <v>376</v>
      </c>
    </row>
    <row r="21" spans="1:7" ht="15" customHeight="1">
      <c r="A21" s="31"/>
      <c r="B21" s="32" t="s">
        <v>15</v>
      </c>
      <c r="C21" s="33"/>
      <c r="D21" s="2">
        <v>385</v>
      </c>
      <c r="E21" s="2">
        <v>668</v>
      </c>
      <c r="F21" s="2">
        <v>632</v>
      </c>
      <c r="G21" s="2">
        <f t="shared" si="0"/>
        <v>1300</v>
      </c>
    </row>
    <row r="22" spans="1:7" ht="15" customHeight="1">
      <c r="A22" s="31"/>
      <c r="B22" s="32" t="s">
        <v>16</v>
      </c>
      <c r="C22" s="33"/>
      <c r="D22" s="2">
        <v>267</v>
      </c>
      <c r="E22" s="2">
        <v>429</v>
      </c>
      <c r="F22" s="2">
        <v>456</v>
      </c>
      <c r="G22" s="2">
        <f t="shared" si="0"/>
        <v>885</v>
      </c>
    </row>
    <row r="23" spans="1:7" ht="15" customHeight="1">
      <c r="A23" s="31"/>
      <c r="B23" s="32" t="s">
        <v>17</v>
      </c>
      <c r="C23" s="33"/>
      <c r="D23" s="2">
        <v>358</v>
      </c>
      <c r="E23" s="2">
        <v>573</v>
      </c>
      <c r="F23" s="2">
        <v>517</v>
      </c>
      <c r="G23" s="2">
        <f t="shared" si="0"/>
        <v>1090</v>
      </c>
    </row>
    <row r="24" spans="1:12" ht="15" customHeight="1">
      <c r="A24" s="31"/>
      <c r="B24" s="32" t="s">
        <v>92</v>
      </c>
      <c r="C24" s="33"/>
      <c r="D24" s="2">
        <v>28</v>
      </c>
      <c r="E24" s="2">
        <v>37</v>
      </c>
      <c r="F24" s="2">
        <v>41</v>
      </c>
      <c r="G24" s="2">
        <f t="shared" si="0"/>
        <v>78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7">
        <f>SUM(D6:D24)</f>
        <v>3714</v>
      </c>
      <c r="E25" s="7">
        <f>SUM(E6:E24)</f>
        <v>5552</v>
      </c>
      <c r="F25" s="7">
        <f>SUM(F6:F24)</f>
        <v>5632</v>
      </c>
      <c r="G25" s="8">
        <f>SUM(G6:G24)</f>
        <v>11184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252</v>
      </c>
      <c r="E26" s="18">
        <v>437</v>
      </c>
      <c r="F26" s="18">
        <v>379</v>
      </c>
      <c r="G26" s="18">
        <f aca="true" t="shared" si="1" ref="G26:G42">SUM(E26:F26)</f>
        <v>816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142</v>
      </c>
      <c r="F27" s="2">
        <v>132</v>
      </c>
      <c r="G27" s="2">
        <f t="shared" si="1"/>
        <v>274</v>
      </c>
    </row>
    <row r="28" spans="1:7" ht="15" customHeight="1">
      <c r="A28" s="31"/>
      <c r="B28" s="32" t="s">
        <v>20</v>
      </c>
      <c r="C28" s="33"/>
      <c r="D28" s="2">
        <v>58</v>
      </c>
      <c r="E28" s="2">
        <v>89</v>
      </c>
      <c r="F28" s="2">
        <v>84</v>
      </c>
      <c r="G28" s="2">
        <f t="shared" si="1"/>
        <v>173</v>
      </c>
    </row>
    <row r="29" spans="1:7" ht="15" customHeight="1">
      <c r="A29" s="31"/>
      <c r="B29" s="32" t="s">
        <v>21</v>
      </c>
      <c r="C29" s="33"/>
      <c r="D29" s="2">
        <v>219</v>
      </c>
      <c r="E29" s="2">
        <v>337</v>
      </c>
      <c r="F29" s="2">
        <v>299</v>
      </c>
      <c r="G29" s="2">
        <f t="shared" si="1"/>
        <v>636</v>
      </c>
    </row>
    <row r="30" spans="1:7" ht="15" customHeight="1">
      <c r="A30" s="31"/>
      <c r="B30" s="32" t="s">
        <v>22</v>
      </c>
      <c r="C30" s="33"/>
      <c r="D30" s="2">
        <v>49</v>
      </c>
      <c r="E30" s="2">
        <v>62</v>
      </c>
      <c r="F30" s="2">
        <v>60</v>
      </c>
      <c r="G30" s="2">
        <f t="shared" si="1"/>
        <v>122</v>
      </c>
    </row>
    <row r="31" spans="1:7" ht="15" customHeight="1">
      <c r="A31" s="31"/>
      <c r="B31" s="32" t="s">
        <v>23</v>
      </c>
      <c r="C31" s="33"/>
      <c r="D31" s="2">
        <v>133</v>
      </c>
      <c r="E31" s="2">
        <v>205</v>
      </c>
      <c r="F31" s="2">
        <v>194</v>
      </c>
      <c r="G31" s="2">
        <f t="shared" si="1"/>
        <v>399</v>
      </c>
    </row>
    <row r="32" spans="1:7" ht="15" customHeight="1">
      <c r="A32" s="31"/>
      <c r="B32" s="32" t="s">
        <v>24</v>
      </c>
      <c r="C32" s="33"/>
      <c r="D32" s="2">
        <v>213</v>
      </c>
      <c r="E32" s="2">
        <v>329</v>
      </c>
      <c r="F32" s="2">
        <v>311</v>
      </c>
      <c r="G32" s="2">
        <f t="shared" si="1"/>
        <v>640</v>
      </c>
    </row>
    <row r="33" spans="1:7" ht="15" customHeight="1">
      <c r="A33" s="31"/>
      <c r="B33" s="32" t="s">
        <v>25</v>
      </c>
      <c r="C33" s="33"/>
      <c r="D33" s="2">
        <v>247</v>
      </c>
      <c r="E33" s="2">
        <v>371</v>
      </c>
      <c r="F33" s="2">
        <v>363</v>
      </c>
      <c r="G33" s="2">
        <f t="shared" si="1"/>
        <v>734</v>
      </c>
    </row>
    <row r="34" spans="1:7" ht="15" customHeight="1">
      <c r="A34" s="31"/>
      <c r="B34" s="32" t="s">
        <v>26</v>
      </c>
      <c r="C34" s="33"/>
      <c r="D34" s="2">
        <v>179</v>
      </c>
      <c r="E34" s="2">
        <v>248</v>
      </c>
      <c r="F34" s="2">
        <v>259</v>
      </c>
      <c r="G34" s="2">
        <f t="shared" si="1"/>
        <v>507</v>
      </c>
    </row>
    <row r="35" spans="1:7" ht="15" customHeight="1">
      <c r="A35" s="31"/>
      <c r="B35" s="32" t="s">
        <v>27</v>
      </c>
      <c r="C35" s="33"/>
      <c r="D35" s="2">
        <v>147</v>
      </c>
      <c r="E35" s="2">
        <v>268</v>
      </c>
      <c r="F35" s="2">
        <v>249</v>
      </c>
      <c r="G35" s="2">
        <f t="shared" si="1"/>
        <v>517</v>
      </c>
    </row>
    <row r="36" spans="1:7" ht="15" customHeight="1">
      <c r="A36" s="31"/>
      <c r="B36" s="32" t="s">
        <v>28</v>
      </c>
      <c r="C36" s="33"/>
      <c r="D36" s="2">
        <v>152</v>
      </c>
      <c r="E36" s="2">
        <v>154</v>
      </c>
      <c r="F36" s="2">
        <v>139</v>
      </c>
      <c r="G36" s="2">
        <f t="shared" si="1"/>
        <v>293</v>
      </c>
    </row>
    <row r="37" spans="1:7" ht="15" customHeight="1">
      <c r="A37" s="31"/>
      <c r="B37" s="32" t="s">
        <v>29</v>
      </c>
      <c r="C37" s="33"/>
      <c r="D37" s="2">
        <v>35</v>
      </c>
      <c r="E37" s="2">
        <v>41</v>
      </c>
      <c r="F37" s="2">
        <v>23</v>
      </c>
      <c r="G37" s="2">
        <f t="shared" si="1"/>
        <v>64</v>
      </c>
    </row>
    <row r="38" spans="1:7" ht="15" customHeight="1">
      <c r="A38" s="31"/>
      <c r="B38" s="32" t="s">
        <v>30</v>
      </c>
      <c r="C38" s="33"/>
      <c r="D38" s="2">
        <v>55</v>
      </c>
      <c r="E38" s="2">
        <v>49</v>
      </c>
      <c r="F38" s="2">
        <v>6</v>
      </c>
      <c r="G38" s="2">
        <f t="shared" si="1"/>
        <v>55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65</v>
      </c>
      <c r="E40" s="2">
        <v>18</v>
      </c>
      <c r="F40" s="2">
        <v>48</v>
      </c>
      <c r="G40" s="2">
        <f t="shared" si="1"/>
        <v>66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103</v>
      </c>
      <c r="F41" s="2">
        <v>105</v>
      </c>
      <c r="G41" s="2">
        <f t="shared" si="1"/>
        <v>208</v>
      </c>
    </row>
    <row r="42" spans="1:7" ht="15" customHeight="1">
      <c r="A42" s="31"/>
      <c r="B42" s="32" t="s">
        <v>34</v>
      </c>
      <c r="C42" s="33"/>
      <c r="D42" s="2">
        <v>41</v>
      </c>
      <c r="E42" s="2">
        <v>65</v>
      </c>
      <c r="F42" s="2">
        <v>62</v>
      </c>
      <c r="G42" s="2">
        <f t="shared" si="1"/>
        <v>127</v>
      </c>
    </row>
    <row r="43" spans="1:7" ht="15" customHeight="1" thickBot="1">
      <c r="A43" s="35"/>
      <c r="B43" s="38" t="s">
        <v>89</v>
      </c>
      <c r="C43" s="38"/>
      <c r="D43" s="7">
        <f>SUM(D26:D42)</f>
        <v>2006</v>
      </c>
      <c r="E43" s="7">
        <f>SUM(E26:E42)</f>
        <v>2918</v>
      </c>
      <c r="F43" s="7">
        <f>SUM(F26:F42)</f>
        <v>2713</v>
      </c>
      <c r="G43" s="7">
        <f>SUM(G26:G42)</f>
        <v>5631</v>
      </c>
    </row>
    <row r="44" spans="1:8" ht="15" customHeight="1" thickTop="1">
      <c r="A44" s="34" t="s">
        <v>95</v>
      </c>
      <c r="B44" s="39" t="s">
        <v>35</v>
      </c>
      <c r="C44" s="39"/>
      <c r="D44" s="18">
        <v>1005</v>
      </c>
      <c r="E44" s="18">
        <v>1537</v>
      </c>
      <c r="F44" s="18">
        <v>1514</v>
      </c>
      <c r="G44" s="18">
        <f aca="true" t="shared" si="2" ref="G44:G60">SUM(E44:F44)</f>
        <v>3051</v>
      </c>
      <c r="H44" s="10"/>
    </row>
    <row r="45" spans="1:8" ht="15" customHeight="1">
      <c r="A45" s="31"/>
      <c r="B45" s="40" t="s">
        <v>36</v>
      </c>
      <c r="C45" s="40"/>
      <c r="D45" s="2">
        <v>184</v>
      </c>
      <c r="E45" s="2">
        <v>174</v>
      </c>
      <c r="F45" s="2">
        <v>208</v>
      </c>
      <c r="G45" s="2">
        <f t="shared" si="2"/>
        <v>382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474</v>
      </c>
      <c r="F46" s="2">
        <v>438</v>
      </c>
      <c r="G46" s="2">
        <f t="shared" si="2"/>
        <v>912</v>
      </c>
      <c r="H46" s="10"/>
    </row>
    <row r="47" spans="1:8" ht="15" customHeight="1">
      <c r="A47" s="31"/>
      <c r="B47" s="40" t="s">
        <v>38</v>
      </c>
      <c r="C47" s="40"/>
      <c r="D47" s="2">
        <v>135</v>
      </c>
      <c r="E47" s="2">
        <v>217</v>
      </c>
      <c r="F47" s="2">
        <v>216</v>
      </c>
      <c r="G47" s="2">
        <f t="shared" si="2"/>
        <v>433</v>
      </c>
      <c r="H47" s="10"/>
    </row>
    <row r="48" spans="1:8" ht="15" customHeight="1">
      <c r="A48" s="31"/>
      <c r="B48" s="40" t="s">
        <v>39</v>
      </c>
      <c r="C48" s="40"/>
      <c r="D48" s="2">
        <v>219</v>
      </c>
      <c r="E48" s="2">
        <v>330</v>
      </c>
      <c r="F48" s="2">
        <v>325</v>
      </c>
      <c r="G48" s="2">
        <f t="shared" si="2"/>
        <v>655</v>
      </c>
      <c r="H48" s="10"/>
    </row>
    <row r="49" spans="1:8" ht="15" customHeight="1">
      <c r="A49" s="31"/>
      <c r="B49" s="40" t="s">
        <v>40</v>
      </c>
      <c r="C49" s="40"/>
      <c r="D49" s="2">
        <v>304</v>
      </c>
      <c r="E49" s="2">
        <v>461</v>
      </c>
      <c r="F49" s="2">
        <v>449</v>
      </c>
      <c r="G49" s="2">
        <f t="shared" si="2"/>
        <v>910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132</v>
      </c>
      <c r="F50" s="2">
        <v>126</v>
      </c>
      <c r="G50" s="2">
        <f t="shared" si="2"/>
        <v>258</v>
      </c>
      <c r="H50" s="10"/>
    </row>
    <row r="51" spans="1:8" ht="15" customHeight="1">
      <c r="A51" s="31"/>
      <c r="B51" s="40" t="s">
        <v>42</v>
      </c>
      <c r="C51" s="40"/>
      <c r="D51" s="2">
        <v>126</v>
      </c>
      <c r="E51" s="2">
        <v>183</v>
      </c>
      <c r="F51" s="2">
        <v>203</v>
      </c>
      <c r="G51" s="2">
        <f t="shared" si="2"/>
        <v>386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90</v>
      </c>
      <c r="F52" s="2">
        <v>84</v>
      </c>
      <c r="G52" s="2">
        <f t="shared" si="2"/>
        <v>174</v>
      </c>
      <c r="H52" s="10"/>
    </row>
    <row r="53" spans="1:8" ht="15" customHeight="1">
      <c r="A53" s="31"/>
      <c r="B53" s="40" t="s">
        <v>44</v>
      </c>
      <c r="C53" s="40"/>
      <c r="D53" s="2">
        <v>143</v>
      </c>
      <c r="E53" s="2">
        <v>211</v>
      </c>
      <c r="F53" s="2">
        <v>204</v>
      </c>
      <c r="G53" s="2">
        <f t="shared" si="2"/>
        <v>415</v>
      </c>
      <c r="H53" s="10"/>
    </row>
    <row r="54" spans="1:8" ht="15" customHeight="1">
      <c r="A54" s="31"/>
      <c r="B54" s="40" t="s">
        <v>45</v>
      </c>
      <c r="C54" s="40"/>
      <c r="D54" s="2">
        <v>190</v>
      </c>
      <c r="E54" s="2">
        <v>289</v>
      </c>
      <c r="F54" s="2">
        <v>277</v>
      </c>
      <c r="G54" s="2">
        <f t="shared" si="2"/>
        <v>566</v>
      </c>
      <c r="H54" s="10"/>
    </row>
    <row r="55" spans="1:8" ht="15" customHeight="1">
      <c r="A55" s="31"/>
      <c r="B55" s="40" t="s">
        <v>46</v>
      </c>
      <c r="C55" s="40"/>
      <c r="D55" s="2">
        <v>463</v>
      </c>
      <c r="E55" s="2">
        <v>663</v>
      </c>
      <c r="F55" s="2">
        <v>686</v>
      </c>
      <c r="G55" s="2">
        <f t="shared" si="2"/>
        <v>1349</v>
      </c>
      <c r="H55" s="10"/>
    </row>
    <row r="56" spans="1:8" ht="15" customHeight="1">
      <c r="A56" s="31"/>
      <c r="B56" s="40" t="s">
        <v>47</v>
      </c>
      <c r="C56" s="40"/>
      <c r="D56" s="2">
        <v>292</v>
      </c>
      <c r="E56" s="2">
        <v>403</v>
      </c>
      <c r="F56" s="2">
        <v>397</v>
      </c>
      <c r="G56" s="2">
        <f t="shared" si="2"/>
        <v>800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281</v>
      </c>
      <c r="F57" s="2">
        <v>307</v>
      </c>
      <c r="G57" s="2">
        <f t="shared" si="2"/>
        <v>588</v>
      </c>
      <c r="H57" s="10"/>
    </row>
    <row r="58" spans="1:8" ht="15" customHeight="1">
      <c r="A58" s="31"/>
      <c r="B58" s="40" t="s">
        <v>49</v>
      </c>
      <c r="C58" s="40"/>
      <c r="D58" s="2">
        <v>100</v>
      </c>
      <c r="E58" s="2">
        <v>168</v>
      </c>
      <c r="F58" s="2">
        <v>180</v>
      </c>
      <c r="G58" s="2">
        <f t="shared" si="2"/>
        <v>348</v>
      </c>
      <c r="H58" s="10"/>
    </row>
    <row r="59" spans="1:8" ht="15" customHeight="1">
      <c r="A59" s="31"/>
      <c r="B59" s="40" t="s">
        <v>50</v>
      </c>
      <c r="C59" s="40"/>
      <c r="D59" s="2">
        <v>57</v>
      </c>
      <c r="E59" s="2">
        <v>106</v>
      </c>
      <c r="F59" s="2">
        <v>117</v>
      </c>
      <c r="G59" s="2">
        <f t="shared" si="2"/>
        <v>223</v>
      </c>
      <c r="H59" s="10"/>
    </row>
    <row r="60" spans="1:8" ht="15" customHeight="1">
      <c r="A60" s="31"/>
      <c r="B60" s="40" t="s">
        <v>51</v>
      </c>
      <c r="C60" s="40"/>
      <c r="D60" s="2">
        <v>73</v>
      </c>
      <c r="E60" s="2">
        <v>69</v>
      </c>
      <c r="F60" s="2">
        <v>4</v>
      </c>
      <c r="G60" s="2">
        <f t="shared" si="2"/>
        <v>73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3928</v>
      </c>
      <c r="E61" s="7">
        <f>SUM(E44:E60)</f>
        <v>5788</v>
      </c>
      <c r="F61" s="7">
        <f>SUM(F44:F60)</f>
        <v>5735</v>
      </c>
      <c r="G61" s="7">
        <f>SUM(G44:G60)</f>
        <v>11523</v>
      </c>
    </row>
    <row r="62" spans="1:7" ht="15" customHeight="1" thickTop="1">
      <c r="A62" s="23"/>
      <c r="B62" s="59" t="s">
        <v>79</v>
      </c>
      <c r="C62" s="59"/>
      <c r="D62" s="24" t="s">
        <v>80</v>
      </c>
      <c r="E62" s="24" t="s">
        <v>81</v>
      </c>
      <c r="F62" s="24" t="s">
        <v>82</v>
      </c>
      <c r="G62" s="24" t="s">
        <v>83</v>
      </c>
    </row>
    <row r="63" spans="1:7" ht="15" customHeight="1">
      <c r="A63" s="31" t="s">
        <v>96</v>
      </c>
      <c r="B63" s="57" t="s">
        <v>52</v>
      </c>
      <c r="C63" s="58"/>
      <c r="D63" s="2">
        <v>61</v>
      </c>
      <c r="E63" s="2">
        <v>79</v>
      </c>
      <c r="F63" s="2">
        <v>84</v>
      </c>
      <c r="G63" s="6">
        <f aca="true" t="shared" si="3" ref="G63:G89">SUM(E63:F63)</f>
        <v>163</v>
      </c>
    </row>
    <row r="64" spans="1:7" ht="15" customHeight="1">
      <c r="A64" s="31"/>
      <c r="B64" s="32" t="s">
        <v>53</v>
      </c>
      <c r="C64" s="33"/>
      <c r="D64" s="2">
        <v>105</v>
      </c>
      <c r="E64" s="2">
        <v>167</v>
      </c>
      <c r="F64" s="2">
        <v>161</v>
      </c>
      <c r="G64" s="2">
        <f t="shared" si="3"/>
        <v>328</v>
      </c>
    </row>
    <row r="65" spans="1:7" ht="15" customHeight="1">
      <c r="A65" s="31"/>
      <c r="B65" s="32" t="s">
        <v>54</v>
      </c>
      <c r="C65" s="33"/>
      <c r="D65" s="2">
        <v>105</v>
      </c>
      <c r="E65" s="2">
        <v>175</v>
      </c>
      <c r="F65" s="2">
        <v>175</v>
      </c>
      <c r="G65" s="2">
        <f t="shared" si="3"/>
        <v>350</v>
      </c>
    </row>
    <row r="66" spans="1:7" ht="15" customHeight="1">
      <c r="A66" s="31"/>
      <c r="B66" s="32" t="s">
        <v>55</v>
      </c>
      <c r="C66" s="33"/>
      <c r="D66" s="2">
        <v>185</v>
      </c>
      <c r="E66" s="2">
        <v>312</v>
      </c>
      <c r="F66" s="2">
        <v>285</v>
      </c>
      <c r="G66" s="2">
        <f t="shared" si="3"/>
        <v>597</v>
      </c>
    </row>
    <row r="67" spans="1:7" ht="15" customHeight="1">
      <c r="A67" s="31"/>
      <c r="B67" s="32" t="s">
        <v>56</v>
      </c>
      <c r="C67" s="33"/>
      <c r="D67" s="2">
        <v>140</v>
      </c>
      <c r="E67" s="2">
        <v>223</v>
      </c>
      <c r="F67" s="2">
        <v>208</v>
      </c>
      <c r="G67" s="2">
        <f t="shared" si="3"/>
        <v>431</v>
      </c>
    </row>
    <row r="68" spans="1:7" ht="15" customHeight="1">
      <c r="A68" s="31"/>
      <c r="B68" s="32" t="s">
        <v>57</v>
      </c>
      <c r="C68" s="33"/>
      <c r="D68" s="2">
        <v>115</v>
      </c>
      <c r="E68" s="2">
        <v>159</v>
      </c>
      <c r="F68" s="2">
        <v>144</v>
      </c>
      <c r="G68" s="2">
        <f t="shared" si="3"/>
        <v>303</v>
      </c>
    </row>
    <row r="69" spans="1:7" ht="15" customHeight="1">
      <c r="A69" s="31"/>
      <c r="B69" s="32" t="s">
        <v>58</v>
      </c>
      <c r="C69" s="33"/>
      <c r="D69" s="2">
        <v>148</v>
      </c>
      <c r="E69" s="2">
        <v>245</v>
      </c>
      <c r="F69" s="2">
        <v>224</v>
      </c>
      <c r="G69" s="2">
        <f t="shared" si="3"/>
        <v>469</v>
      </c>
    </row>
    <row r="70" spans="1:7" ht="15" customHeight="1">
      <c r="A70" s="31"/>
      <c r="B70" s="32" t="s">
        <v>59</v>
      </c>
      <c r="C70" s="33"/>
      <c r="D70" s="2">
        <v>166</v>
      </c>
      <c r="E70" s="2">
        <v>280</v>
      </c>
      <c r="F70" s="2">
        <v>282</v>
      </c>
      <c r="G70" s="2">
        <f t="shared" si="3"/>
        <v>562</v>
      </c>
    </row>
    <row r="71" spans="1:7" ht="15" customHeight="1">
      <c r="A71" s="31"/>
      <c r="B71" s="32" t="s">
        <v>60</v>
      </c>
      <c r="C71" s="33"/>
      <c r="D71" s="2">
        <v>201</v>
      </c>
      <c r="E71" s="2">
        <v>346</v>
      </c>
      <c r="F71" s="2">
        <v>330</v>
      </c>
      <c r="G71" s="2">
        <f t="shared" si="3"/>
        <v>676</v>
      </c>
    </row>
    <row r="72" spans="1:7" ht="15" customHeight="1">
      <c r="A72" s="31"/>
      <c r="B72" s="32" t="s">
        <v>61</v>
      </c>
      <c r="C72" s="33"/>
      <c r="D72" s="2">
        <v>160</v>
      </c>
      <c r="E72" s="2">
        <v>253</v>
      </c>
      <c r="F72" s="2">
        <v>270</v>
      </c>
      <c r="G72" s="2">
        <f t="shared" si="3"/>
        <v>523</v>
      </c>
    </row>
    <row r="73" spans="1:7" ht="15" customHeight="1">
      <c r="A73" s="31"/>
      <c r="B73" s="32" t="s">
        <v>62</v>
      </c>
      <c r="C73" s="33"/>
      <c r="D73" s="2">
        <v>93</v>
      </c>
      <c r="E73" s="2">
        <v>147</v>
      </c>
      <c r="F73" s="2">
        <v>135</v>
      </c>
      <c r="G73" s="2">
        <f t="shared" si="3"/>
        <v>282</v>
      </c>
    </row>
    <row r="74" spans="1:7" ht="15" customHeight="1">
      <c r="A74" s="31"/>
      <c r="B74" s="32" t="s">
        <v>63</v>
      </c>
      <c r="C74" s="33"/>
      <c r="D74" s="2">
        <v>58</v>
      </c>
      <c r="E74" s="2">
        <v>101</v>
      </c>
      <c r="F74" s="2">
        <v>87</v>
      </c>
      <c r="G74" s="2">
        <f t="shared" si="3"/>
        <v>188</v>
      </c>
    </row>
    <row r="75" spans="1:7" ht="15" customHeight="1">
      <c r="A75" s="31"/>
      <c r="B75" s="32" t="s">
        <v>64</v>
      </c>
      <c r="C75" s="33"/>
      <c r="D75" s="2">
        <v>117</v>
      </c>
      <c r="E75" s="2">
        <v>193</v>
      </c>
      <c r="F75" s="2">
        <v>182</v>
      </c>
      <c r="G75" s="2">
        <f t="shared" si="3"/>
        <v>375</v>
      </c>
    </row>
    <row r="76" spans="1:7" ht="15" customHeight="1">
      <c r="A76" s="31"/>
      <c r="B76" s="32" t="s">
        <v>65</v>
      </c>
      <c r="C76" s="33"/>
      <c r="D76" s="2">
        <v>269</v>
      </c>
      <c r="E76" s="2">
        <v>457</v>
      </c>
      <c r="F76" s="2">
        <v>455</v>
      </c>
      <c r="G76" s="2">
        <f t="shared" si="3"/>
        <v>912</v>
      </c>
    </row>
    <row r="77" spans="1:7" ht="15" customHeight="1">
      <c r="A77" s="31"/>
      <c r="B77" s="32" t="s">
        <v>66</v>
      </c>
      <c r="C77" s="33"/>
      <c r="D77" s="2">
        <v>660</v>
      </c>
      <c r="E77" s="2">
        <v>1017</v>
      </c>
      <c r="F77" s="2">
        <v>1047</v>
      </c>
      <c r="G77" s="2">
        <f t="shared" si="3"/>
        <v>2064</v>
      </c>
    </row>
    <row r="78" spans="1:7" ht="15" customHeight="1">
      <c r="A78" s="31"/>
      <c r="B78" s="32" t="s">
        <v>67</v>
      </c>
      <c r="C78" s="33"/>
      <c r="D78" s="2">
        <v>196</v>
      </c>
      <c r="E78" s="2">
        <v>349</v>
      </c>
      <c r="F78" s="2">
        <v>327</v>
      </c>
      <c r="G78" s="2">
        <f t="shared" si="3"/>
        <v>676</v>
      </c>
    </row>
    <row r="79" spans="1:7" ht="15" customHeight="1">
      <c r="A79" s="31"/>
      <c r="B79" s="32" t="s">
        <v>68</v>
      </c>
      <c r="C79" s="33"/>
      <c r="D79" s="2">
        <v>131</v>
      </c>
      <c r="E79" s="2">
        <v>210</v>
      </c>
      <c r="F79" s="2">
        <v>189</v>
      </c>
      <c r="G79" s="2">
        <f t="shared" si="3"/>
        <v>399</v>
      </c>
    </row>
    <row r="80" spans="1:7" ht="15" customHeight="1">
      <c r="A80" s="31"/>
      <c r="B80" s="32" t="s">
        <v>69</v>
      </c>
      <c r="C80" s="33"/>
      <c r="D80" s="2">
        <v>259</v>
      </c>
      <c r="E80" s="2">
        <v>446</v>
      </c>
      <c r="F80" s="2">
        <v>434</v>
      </c>
      <c r="G80" s="2">
        <f t="shared" si="3"/>
        <v>880</v>
      </c>
    </row>
    <row r="81" spans="1:7" ht="15" customHeight="1">
      <c r="A81" s="31"/>
      <c r="B81" s="32" t="s">
        <v>70</v>
      </c>
      <c r="C81" s="33"/>
      <c r="D81" s="2">
        <v>98</v>
      </c>
      <c r="E81" s="2">
        <v>174</v>
      </c>
      <c r="F81" s="2">
        <v>158</v>
      </c>
      <c r="G81" s="2">
        <f t="shared" si="3"/>
        <v>332</v>
      </c>
    </row>
    <row r="82" spans="1:7" ht="15" customHeight="1">
      <c r="A82" s="31"/>
      <c r="B82" s="32" t="s">
        <v>71</v>
      </c>
      <c r="C82" s="33"/>
      <c r="D82" s="2">
        <v>78</v>
      </c>
      <c r="E82" s="2">
        <v>124</v>
      </c>
      <c r="F82" s="2">
        <v>120</v>
      </c>
      <c r="G82" s="2">
        <f t="shared" si="3"/>
        <v>244</v>
      </c>
    </row>
    <row r="83" spans="1:7" ht="15" customHeight="1">
      <c r="A83" s="31"/>
      <c r="B83" s="32" t="s">
        <v>72</v>
      </c>
      <c r="C83" s="33"/>
      <c r="D83" s="2">
        <v>123</v>
      </c>
      <c r="E83" s="2">
        <v>224</v>
      </c>
      <c r="F83" s="2">
        <v>245</v>
      </c>
      <c r="G83" s="2">
        <f t="shared" si="3"/>
        <v>469</v>
      </c>
    </row>
    <row r="84" spans="1:7" ht="15" customHeight="1">
      <c r="A84" s="31"/>
      <c r="B84" s="32" t="s">
        <v>73</v>
      </c>
      <c r="C84" s="33"/>
      <c r="D84" s="2">
        <v>71</v>
      </c>
      <c r="E84" s="2">
        <v>131</v>
      </c>
      <c r="F84" s="2">
        <v>130</v>
      </c>
      <c r="G84" s="2">
        <f t="shared" si="3"/>
        <v>261</v>
      </c>
    </row>
    <row r="85" spans="1:7" ht="15" customHeight="1">
      <c r="A85" s="31"/>
      <c r="B85" s="32" t="s">
        <v>74</v>
      </c>
      <c r="C85" s="33"/>
      <c r="D85" s="2">
        <v>106</v>
      </c>
      <c r="E85" s="2">
        <v>202</v>
      </c>
      <c r="F85" s="2">
        <v>217</v>
      </c>
      <c r="G85" s="2">
        <f t="shared" si="3"/>
        <v>419</v>
      </c>
    </row>
    <row r="86" spans="1:7" ht="15" customHeight="1">
      <c r="A86" s="31"/>
      <c r="B86" s="32" t="s">
        <v>75</v>
      </c>
      <c r="C86" s="33"/>
      <c r="D86" s="2">
        <v>26</v>
      </c>
      <c r="E86" s="2">
        <v>41</v>
      </c>
      <c r="F86" s="2">
        <v>49</v>
      </c>
      <c r="G86" s="2">
        <f t="shared" si="3"/>
        <v>90</v>
      </c>
    </row>
    <row r="87" spans="1:7" ht="15" customHeight="1">
      <c r="A87" s="31"/>
      <c r="B87" s="32" t="s">
        <v>76</v>
      </c>
      <c r="C87" s="33"/>
      <c r="D87" s="2">
        <v>66</v>
      </c>
      <c r="E87" s="2">
        <v>31</v>
      </c>
      <c r="F87" s="2">
        <v>35</v>
      </c>
      <c r="G87" s="2">
        <f t="shared" si="3"/>
        <v>66</v>
      </c>
    </row>
    <row r="88" spans="1:7" ht="15" customHeight="1">
      <c r="A88" s="31"/>
      <c r="B88" s="32" t="s">
        <v>77</v>
      </c>
      <c r="C88" s="33"/>
      <c r="D88" s="2">
        <v>104</v>
      </c>
      <c r="E88" s="2">
        <v>25</v>
      </c>
      <c r="F88" s="2">
        <v>79</v>
      </c>
      <c r="G88" s="2">
        <f t="shared" si="3"/>
        <v>104</v>
      </c>
    </row>
    <row r="89" spans="1:7" ht="15" customHeight="1">
      <c r="A89" s="31"/>
      <c r="B89" s="32" t="s">
        <v>78</v>
      </c>
      <c r="C89" s="33"/>
      <c r="D89" s="2">
        <v>52</v>
      </c>
      <c r="E89" s="2">
        <v>32</v>
      </c>
      <c r="F89" s="2">
        <v>20</v>
      </c>
      <c r="G89" s="2">
        <f t="shared" si="3"/>
        <v>52</v>
      </c>
    </row>
    <row r="90" spans="1:7" ht="15" customHeight="1" thickBot="1">
      <c r="A90" s="35"/>
      <c r="B90" s="43" t="s">
        <v>91</v>
      </c>
      <c r="C90" s="43"/>
      <c r="D90" s="7">
        <f>SUM(D63:D89)</f>
        <v>3893</v>
      </c>
      <c r="E90" s="7">
        <f>SUM(E63:E89)</f>
        <v>6143</v>
      </c>
      <c r="F90" s="7">
        <f>SUM(F63:F89)</f>
        <v>6072</v>
      </c>
      <c r="G90" s="7">
        <f>SUM(G63:G89)</f>
        <v>12215</v>
      </c>
    </row>
    <row r="91" spans="1:11" ht="15" customHeight="1" thickBot="1" thickTop="1">
      <c r="A91" s="13"/>
      <c r="B91" s="44" t="s">
        <v>84</v>
      </c>
      <c r="C91" s="45"/>
      <c r="D91" s="9">
        <f>SUM(D6:D24,D26:D42,D44:D60,D63:D89)</f>
        <v>13541</v>
      </c>
      <c r="E91" s="9">
        <f>SUM(E6:E24,E26:E42,E44:E60,E63:E89)</f>
        <v>20401</v>
      </c>
      <c r="F91" s="9">
        <f>SUM(F6:F24,F26:F42,F44:F60,F63:F89)</f>
        <v>20152</v>
      </c>
      <c r="G91" s="9">
        <f>SUM(G6:G24,G26:G42,G44:G60,G63:G89)</f>
        <v>40553</v>
      </c>
      <c r="H91" s="10"/>
      <c r="I91" s="10"/>
      <c r="J91" s="10"/>
      <c r="K91" s="10"/>
    </row>
    <row r="92" spans="4:7" ht="15" customHeight="1" thickTop="1">
      <c r="D92" s="10"/>
      <c r="E92" s="10"/>
      <c r="F92" s="10"/>
      <c r="G92" s="10"/>
    </row>
    <row r="93" spans="4:7" ht="15" customHeight="1">
      <c r="D93" s="10"/>
      <c r="E93" s="10"/>
      <c r="F93" s="10"/>
      <c r="G93" s="10"/>
    </row>
    <row r="94" ht="15" customHeight="1"/>
    <row r="95" spans="2:7" ht="15" customHeight="1">
      <c r="B95" s="46" t="s">
        <v>85</v>
      </c>
      <c r="C95" s="47"/>
      <c r="D95" s="47"/>
      <c r="E95" s="47"/>
      <c r="F95" s="49"/>
      <c r="G95" s="50"/>
    </row>
    <row r="96" spans="2:7" ht="15" customHeight="1">
      <c r="B96" s="48"/>
      <c r="C96" s="48"/>
      <c r="D96" s="48"/>
      <c r="E96" s="48"/>
      <c r="F96" s="51"/>
      <c r="G96" s="51"/>
    </row>
    <row r="97" spans="1:7" ht="15" customHeight="1" thickBot="1">
      <c r="A97" s="16"/>
      <c r="B97" s="14"/>
      <c r="C97" s="15"/>
      <c r="D97" s="16" t="s">
        <v>80</v>
      </c>
      <c r="E97" s="16" t="s">
        <v>81</v>
      </c>
      <c r="F97" s="16" t="s">
        <v>82</v>
      </c>
      <c r="G97" s="16" t="s">
        <v>83</v>
      </c>
    </row>
    <row r="98" spans="1:7" ht="15" customHeight="1" thickBot="1" thickTop="1">
      <c r="A98" s="17"/>
      <c r="B98" s="41" t="s">
        <v>84</v>
      </c>
      <c r="C98" s="42"/>
      <c r="D98" s="17">
        <v>75</v>
      </c>
      <c r="E98" s="17">
        <v>29</v>
      </c>
      <c r="F98" s="17">
        <v>58</v>
      </c>
      <c r="G98" s="17">
        <f>SUM(E98:F98)</f>
        <v>87</v>
      </c>
    </row>
    <row r="99" ht="14.25" thickTop="1"/>
  </sheetData>
  <sheetProtection sheet="1" objects="1" scenarios="1"/>
  <mergeCells count="98">
    <mergeCell ref="F95:G96"/>
    <mergeCell ref="B86:C86"/>
    <mergeCell ref="B87:C87"/>
    <mergeCell ref="B88:C88"/>
    <mergeCell ref="B89:C89"/>
    <mergeCell ref="B83:C83"/>
    <mergeCell ref="B84:C84"/>
    <mergeCell ref="B80:C80"/>
    <mergeCell ref="B98:C98"/>
    <mergeCell ref="B90:C90"/>
    <mergeCell ref="B91:C91"/>
    <mergeCell ref="B95:E96"/>
    <mergeCell ref="B81:C81"/>
    <mergeCell ref="B82:C82"/>
    <mergeCell ref="B85:C85"/>
    <mergeCell ref="B71:C71"/>
    <mergeCell ref="B72:C72"/>
    <mergeCell ref="B73:C73"/>
    <mergeCell ref="B77:C77"/>
    <mergeCell ref="B78:C78"/>
    <mergeCell ref="B79:C79"/>
    <mergeCell ref="B67:C67"/>
    <mergeCell ref="B68:C68"/>
    <mergeCell ref="B62:C62"/>
    <mergeCell ref="A63:A90"/>
    <mergeCell ref="B63:C63"/>
    <mergeCell ref="B64:C64"/>
    <mergeCell ref="B65:C65"/>
    <mergeCell ref="B66:C66"/>
    <mergeCell ref="B69:C69"/>
    <mergeCell ref="B70:C70"/>
    <mergeCell ref="B51:C51"/>
    <mergeCell ref="B52:C52"/>
    <mergeCell ref="B57:C57"/>
    <mergeCell ref="B58:C58"/>
    <mergeCell ref="B75:C75"/>
    <mergeCell ref="B76:C76"/>
    <mergeCell ref="B59:C59"/>
    <mergeCell ref="B60:C60"/>
    <mergeCell ref="B61:C61"/>
    <mergeCell ref="B74:C74"/>
    <mergeCell ref="B55:C55"/>
    <mergeCell ref="B56:C56"/>
    <mergeCell ref="B53:C53"/>
    <mergeCell ref="B54:C54"/>
    <mergeCell ref="A44:A61"/>
    <mergeCell ref="B44:C44"/>
    <mergeCell ref="B45:C45"/>
    <mergeCell ref="B46:C46"/>
    <mergeCell ref="B47:C47"/>
    <mergeCell ref="B48:C48"/>
    <mergeCell ref="B40:C40"/>
    <mergeCell ref="B41:C41"/>
    <mergeCell ref="B49:C49"/>
    <mergeCell ref="B50:C50"/>
    <mergeCell ref="B42:C42"/>
    <mergeCell ref="B43:C43"/>
    <mergeCell ref="A26:A43"/>
    <mergeCell ref="B26:C26"/>
    <mergeCell ref="B27:C27"/>
    <mergeCell ref="B28:C28"/>
    <mergeCell ref="B29:C29"/>
    <mergeCell ref="B30:C30"/>
    <mergeCell ref="B31:C31"/>
    <mergeCell ref="B34:C34"/>
    <mergeCell ref="B35:C35"/>
    <mergeCell ref="B36:C36"/>
    <mergeCell ref="B33:C33"/>
    <mergeCell ref="B23:C23"/>
    <mergeCell ref="B24:C24"/>
    <mergeCell ref="B38:C38"/>
    <mergeCell ref="B39:C39"/>
    <mergeCell ref="B25:C25"/>
    <mergeCell ref="B37:C37"/>
    <mergeCell ref="B22:C22"/>
    <mergeCell ref="B17:C17"/>
    <mergeCell ref="B18:C18"/>
    <mergeCell ref="B19:C19"/>
    <mergeCell ref="B20:C20"/>
    <mergeCell ref="B32:C32"/>
    <mergeCell ref="B15:C15"/>
    <mergeCell ref="B16:C16"/>
    <mergeCell ref="B11:C11"/>
    <mergeCell ref="B21:C21"/>
    <mergeCell ref="F1:G1"/>
    <mergeCell ref="A2:G3"/>
    <mergeCell ref="B4:C4"/>
    <mergeCell ref="E4:G4"/>
    <mergeCell ref="B12:C12"/>
    <mergeCell ref="B13:C13"/>
    <mergeCell ref="B14:C14"/>
    <mergeCell ref="B5:C5"/>
    <mergeCell ref="A6:A25"/>
    <mergeCell ref="B6:C6"/>
    <mergeCell ref="B9:C9"/>
    <mergeCell ref="B10:C10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  <headerFooter alignWithMargins="0">
    <oddHeader>&amp;L&amp;F</oddHeader>
    <oddFooter>&amp;C&amp;P ページ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="75" zoomScaleNormal="75" zoomScaleSheetLayoutView="75" zoomScalePageLayoutView="0" workbookViewId="0" topLeftCell="A1">
      <selection activeCell="E13" sqref="E1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8" width="4.875" style="3" customWidth="1"/>
    <col min="9" max="16384" width="9.00390625" style="3" customWidth="1"/>
  </cols>
  <sheetData>
    <row r="1" spans="6:7" ht="13.5">
      <c r="F1" s="25" t="s">
        <v>106</v>
      </c>
      <c r="G1" s="25"/>
    </row>
    <row r="2" spans="1:7" ht="13.5" customHeight="1">
      <c r="A2" s="29" t="s">
        <v>87</v>
      </c>
      <c r="B2" s="29"/>
      <c r="C2" s="29"/>
      <c r="D2" s="29"/>
      <c r="E2" s="29"/>
      <c r="F2" s="29"/>
      <c r="G2" s="29"/>
    </row>
    <row r="3" spans="1:7" ht="13.5" customHeight="1">
      <c r="A3" s="29"/>
      <c r="B3" s="29"/>
      <c r="C3" s="29"/>
      <c r="D3" s="29"/>
      <c r="E3" s="29"/>
      <c r="F3" s="29"/>
      <c r="G3" s="29"/>
    </row>
    <row r="4" spans="2:7" ht="16.5" customHeight="1">
      <c r="B4" s="26"/>
      <c r="C4" s="26"/>
      <c r="D4" s="4"/>
      <c r="E4" s="27" t="s">
        <v>86</v>
      </c>
      <c r="F4" s="27"/>
      <c r="G4" s="27"/>
    </row>
    <row r="5" spans="1:7" ht="15" customHeight="1">
      <c r="A5" s="5"/>
      <c r="B5" s="28" t="s">
        <v>79</v>
      </c>
      <c r="C5" s="28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0" t="s">
        <v>93</v>
      </c>
      <c r="B6" s="32" t="s">
        <v>0</v>
      </c>
      <c r="C6" s="33"/>
      <c r="D6" s="2">
        <v>436</v>
      </c>
      <c r="E6" s="2">
        <v>668</v>
      </c>
      <c r="F6" s="2">
        <v>695</v>
      </c>
      <c r="G6" s="2">
        <f aca="true" t="shared" si="0" ref="G6:G24">SUM(E6:F6)</f>
        <v>1363</v>
      </c>
      <c r="H6" s="10"/>
    </row>
    <row r="7" spans="1:7" ht="15" customHeight="1">
      <c r="A7" s="31"/>
      <c r="B7" s="32" t="s">
        <v>1</v>
      </c>
      <c r="C7" s="33"/>
      <c r="D7" s="2">
        <f>168-D24</f>
        <v>138</v>
      </c>
      <c r="E7" s="2">
        <f>243-E24</f>
        <v>204</v>
      </c>
      <c r="F7" s="2">
        <f>251-F24</f>
        <v>207</v>
      </c>
      <c r="G7" s="2">
        <f t="shared" si="0"/>
        <v>411</v>
      </c>
    </row>
    <row r="8" spans="1:11" ht="15" customHeight="1">
      <c r="A8" s="31"/>
      <c r="B8" s="32" t="s">
        <v>2</v>
      </c>
      <c r="C8" s="33"/>
      <c r="D8" s="2">
        <v>85</v>
      </c>
      <c r="E8" s="2">
        <v>118</v>
      </c>
      <c r="F8" s="2">
        <v>120</v>
      </c>
      <c r="G8" s="2">
        <f t="shared" si="0"/>
        <v>238</v>
      </c>
      <c r="H8" s="19"/>
      <c r="I8" s="19"/>
      <c r="J8" s="19"/>
      <c r="K8" s="19"/>
    </row>
    <row r="9" spans="1:11" ht="15" customHeight="1">
      <c r="A9" s="31"/>
      <c r="B9" s="32" t="s">
        <v>3</v>
      </c>
      <c r="C9" s="33"/>
      <c r="D9" s="2">
        <v>294</v>
      </c>
      <c r="E9" s="2">
        <v>427</v>
      </c>
      <c r="F9" s="2">
        <v>463</v>
      </c>
      <c r="G9" s="2">
        <f t="shared" si="0"/>
        <v>890</v>
      </c>
      <c r="H9" s="19"/>
      <c r="I9" s="19"/>
      <c r="J9" s="19"/>
      <c r="K9" s="19"/>
    </row>
    <row r="10" spans="1:11" ht="15" customHeight="1">
      <c r="A10" s="31"/>
      <c r="B10" s="32" t="s">
        <v>4</v>
      </c>
      <c r="C10" s="33"/>
      <c r="D10" s="2">
        <v>79</v>
      </c>
      <c r="E10" s="2">
        <v>100</v>
      </c>
      <c r="F10" s="2">
        <v>106</v>
      </c>
      <c r="G10" s="2">
        <f t="shared" si="0"/>
        <v>206</v>
      </c>
      <c r="H10" s="21"/>
      <c r="I10" s="21"/>
      <c r="J10" s="21"/>
      <c r="K10" s="21"/>
    </row>
    <row r="11" spans="1:11" ht="15" customHeight="1">
      <c r="A11" s="31"/>
      <c r="B11" s="32" t="s">
        <v>5</v>
      </c>
      <c r="C11" s="33"/>
      <c r="D11" s="2">
        <v>65</v>
      </c>
      <c r="E11" s="2">
        <v>102</v>
      </c>
      <c r="F11" s="2">
        <v>98</v>
      </c>
      <c r="G11" s="2">
        <f t="shared" si="0"/>
        <v>200</v>
      </c>
      <c r="H11" s="20"/>
      <c r="I11" s="20"/>
      <c r="J11" s="20"/>
      <c r="K11" s="20"/>
    </row>
    <row r="12" spans="1:11" ht="15" customHeight="1">
      <c r="A12" s="31"/>
      <c r="B12" s="32" t="s">
        <v>6</v>
      </c>
      <c r="C12" s="33"/>
      <c r="D12" s="2">
        <v>79</v>
      </c>
      <c r="E12" s="2">
        <v>123</v>
      </c>
      <c r="F12" s="2">
        <v>131</v>
      </c>
      <c r="G12" s="2">
        <f t="shared" si="0"/>
        <v>254</v>
      </c>
      <c r="H12" s="20"/>
      <c r="I12" s="20"/>
      <c r="J12" s="20"/>
      <c r="K12" s="20"/>
    </row>
    <row r="13" spans="1:7" ht="15" customHeight="1">
      <c r="A13" s="31"/>
      <c r="B13" s="32" t="s">
        <v>7</v>
      </c>
      <c r="C13" s="33"/>
      <c r="D13" s="2">
        <v>324</v>
      </c>
      <c r="E13" s="2">
        <v>507</v>
      </c>
      <c r="F13" s="2">
        <v>494</v>
      </c>
      <c r="G13" s="2">
        <f t="shared" si="0"/>
        <v>1001</v>
      </c>
    </row>
    <row r="14" spans="1:7" ht="15" customHeight="1">
      <c r="A14" s="31"/>
      <c r="B14" s="32" t="s">
        <v>8</v>
      </c>
      <c r="C14" s="33"/>
      <c r="D14" s="2">
        <v>138</v>
      </c>
      <c r="E14" s="2">
        <v>236</v>
      </c>
      <c r="F14" s="2">
        <v>221</v>
      </c>
      <c r="G14" s="2">
        <f t="shared" si="0"/>
        <v>457</v>
      </c>
    </row>
    <row r="15" spans="1:7" ht="15" customHeight="1">
      <c r="A15" s="31"/>
      <c r="B15" s="32" t="s">
        <v>9</v>
      </c>
      <c r="C15" s="33"/>
      <c r="D15" s="2">
        <v>208</v>
      </c>
      <c r="E15" s="2">
        <v>307</v>
      </c>
      <c r="F15" s="2">
        <v>309</v>
      </c>
      <c r="G15" s="2">
        <f t="shared" si="0"/>
        <v>616</v>
      </c>
    </row>
    <row r="16" spans="1:7" ht="15" customHeight="1">
      <c r="A16" s="31"/>
      <c r="B16" s="32" t="s">
        <v>10</v>
      </c>
      <c r="C16" s="33"/>
      <c r="D16" s="2">
        <v>123</v>
      </c>
      <c r="E16" s="2">
        <v>189</v>
      </c>
      <c r="F16" s="2">
        <v>185</v>
      </c>
      <c r="G16" s="2">
        <f t="shared" si="0"/>
        <v>374</v>
      </c>
    </row>
    <row r="17" spans="1:7" ht="15" customHeight="1">
      <c r="A17" s="31"/>
      <c r="B17" s="32" t="s">
        <v>11</v>
      </c>
      <c r="C17" s="33"/>
      <c r="D17" s="2">
        <v>138</v>
      </c>
      <c r="E17" s="2">
        <v>204</v>
      </c>
      <c r="F17" s="2">
        <v>237</v>
      </c>
      <c r="G17" s="2">
        <f t="shared" si="0"/>
        <v>441</v>
      </c>
    </row>
    <row r="18" spans="1:7" ht="15" customHeight="1">
      <c r="A18" s="31"/>
      <c r="B18" s="32" t="s">
        <v>12</v>
      </c>
      <c r="C18" s="33"/>
      <c r="D18" s="2">
        <v>209</v>
      </c>
      <c r="E18" s="2">
        <v>228</v>
      </c>
      <c r="F18" s="2">
        <v>242</v>
      </c>
      <c r="G18" s="2">
        <f t="shared" si="0"/>
        <v>470</v>
      </c>
    </row>
    <row r="19" spans="1:7" ht="15" customHeight="1">
      <c r="A19" s="31"/>
      <c r="B19" s="32" t="s">
        <v>13</v>
      </c>
      <c r="C19" s="33"/>
      <c r="D19" s="2">
        <v>170</v>
      </c>
      <c r="E19" s="2">
        <v>274</v>
      </c>
      <c r="F19" s="2">
        <v>266</v>
      </c>
      <c r="G19" s="2">
        <f t="shared" si="0"/>
        <v>540</v>
      </c>
    </row>
    <row r="20" spans="1:7" ht="15" customHeight="1">
      <c r="A20" s="31"/>
      <c r="B20" s="32" t="s">
        <v>14</v>
      </c>
      <c r="C20" s="33"/>
      <c r="D20" s="2">
        <v>195</v>
      </c>
      <c r="E20" s="2">
        <v>161</v>
      </c>
      <c r="F20" s="2">
        <v>214</v>
      </c>
      <c r="G20" s="2">
        <f t="shared" si="0"/>
        <v>375</v>
      </c>
    </row>
    <row r="21" spans="1:7" ht="15" customHeight="1">
      <c r="A21" s="31"/>
      <c r="B21" s="32" t="s">
        <v>15</v>
      </c>
      <c r="C21" s="33"/>
      <c r="D21" s="2">
        <v>384</v>
      </c>
      <c r="E21" s="2">
        <v>666</v>
      </c>
      <c r="F21" s="2">
        <v>636</v>
      </c>
      <c r="G21" s="2">
        <f t="shared" si="0"/>
        <v>1302</v>
      </c>
    </row>
    <row r="22" spans="1:7" ht="15" customHeight="1">
      <c r="A22" s="31"/>
      <c r="B22" s="32" t="s">
        <v>16</v>
      </c>
      <c r="C22" s="33"/>
      <c r="D22" s="2">
        <v>264</v>
      </c>
      <c r="E22" s="2">
        <v>422</v>
      </c>
      <c r="F22" s="2">
        <v>455</v>
      </c>
      <c r="G22" s="2">
        <f t="shared" si="0"/>
        <v>877</v>
      </c>
    </row>
    <row r="23" spans="1:7" ht="15" customHeight="1">
      <c r="A23" s="31"/>
      <c r="B23" s="32" t="s">
        <v>17</v>
      </c>
      <c r="C23" s="33"/>
      <c r="D23" s="2">
        <v>360</v>
      </c>
      <c r="E23" s="2">
        <v>576</v>
      </c>
      <c r="F23" s="2">
        <v>517</v>
      </c>
      <c r="G23" s="2">
        <f t="shared" si="0"/>
        <v>1093</v>
      </c>
    </row>
    <row r="24" spans="1:12" ht="15" customHeight="1">
      <c r="A24" s="31"/>
      <c r="B24" s="32" t="s">
        <v>92</v>
      </c>
      <c r="C24" s="33"/>
      <c r="D24" s="2">
        <v>30</v>
      </c>
      <c r="E24" s="2">
        <v>39</v>
      </c>
      <c r="F24" s="2">
        <v>44</v>
      </c>
      <c r="G24" s="2">
        <f t="shared" si="0"/>
        <v>83</v>
      </c>
      <c r="I24" s="10"/>
      <c r="J24" s="10"/>
      <c r="K24" s="10"/>
      <c r="L24" s="10"/>
    </row>
    <row r="25" spans="1:11" ht="15" customHeight="1" thickBot="1">
      <c r="A25" s="31"/>
      <c r="B25" s="38" t="s">
        <v>88</v>
      </c>
      <c r="C25" s="38"/>
      <c r="D25" s="7">
        <f>SUM(D6:D24)</f>
        <v>3719</v>
      </c>
      <c r="E25" s="7">
        <f>SUM(E6:E24)</f>
        <v>5551</v>
      </c>
      <c r="F25" s="7">
        <f>SUM(F6:F24)</f>
        <v>5640</v>
      </c>
      <c r="G25" s="8">
        <f>SUM(G6:G24)</f>
        <v>11191</v>
      </c>
      <c r="H25" s="10"/>
      <c r="I25" s="10"/>
      <c r="J25" s="10"/>
      <c r="K25" s="10"/>
    </row>
    <row r="26" spans="1:7" ht="15" customHeight="1" thickTop="1">
      <c r="A26" s="34" t="s">
        <v>94</v>
      </c>
      <c r="B26" s="36" t="s">
        <v>18</v>
      </c>
      <c r="C26" s="37"/>
      <c r="D26" s="18">
        <v>251</v>
      </c>
      <c r="E26" s="18">
        <v>431</v>
      </c>
      <c r="F26" s="18">
        <v>374</v>
      </c>
      <c r="G26" s="18">
        <f aca="true" t="shared" si="1" ref="G26:G42">SUM(E26:F26)</f>
        <v>805</v>
      </c>
    </row>
    <row r="27" spans="1:7" ht="15" customHeight="1">
      <c r="A27" s="31"/>
      <c r="B27" s="32" t="s">
        <v>19</v>
      </c>
      <c r="C27" s="33"/>
      <c r="D27" s="2">
        <v>106</v>
      </c>
      <c r="E27" s="2">
        <v>142</v>
      </c>
      <c r="F27" s="2">
        <v>132</v>
      </c>
      <c r="G27" s="2">
        <f t="shared" si="1"/>
        <v>274</v>
      </c>
    </row>
    <row r="28" spans="1:7" ht="15" customHeight="1">
      <c r="A28" s="31"/>
      <c r="B28" s="32" t="s">
        <v>20</v>
      </c>
      <c r="C28" s="33"/>
      <c r="D28" s="2">
        <v>57</v>
      </c>
      <c r="E28" s="2">
        <v>88</v>
      </c>
      <c r="F28" s="2">
        <v>83</v>
      </c>
      <c r="G28" s="2">
        <f t="shared" si="1"/>
        <v>171</v>
      </c>
    </row>
    <row r="29" spans="1:7" ht="15" customHeight="1">
      <c r="A29" s="31"/>
      <c r="B29" s="32" t="s">
        <v>21</v>
      </c>
      <c r="C29" s="33"/>
      <c r="D29" s="2">
        <v>219</v>
      </c>
      <c r="E29" s="2">
        <v>336</v>
      </c>
      <c r="F29" s="2">
        <v>297</v>
      </c>
      <c r="G29" s="2">
        <f t="shared" si="1"/>
        <v>633</v>
      </c>
    </row>
    <row r="30" spans="1:7" ht="15" customHeight="1">
      <c r="A30" s="31"/>
      <c r="B30" s="32" t="s">
        <v>22</v>
      </c>
      <c r="C30" s="33"/>
      <c r="D30" s="2">
        <v>50</v>
      </c>
      <c r="E30" s="2">
        <v>62</v>
      </c>
      <c r="F30" s="2">
        <v>62</v>
      </c>
      <c r="G30" s="2">
        <f t="shared" si="1"/>
        <v>124</v>
      </c>
    </row>
    <row r="31" spans="1:7" ht="15" customHeight="1">
      <c r="A31" s="31"/>
      <c r="B31" s="32" t="s">
        <v>23</v>
      </c>
      <c r="C31" s="33"/>
      <c r="D31" s="2">
        <v>132</v>
      </c>
      <c r="E31" s="2">
        <v>204</v>
      </c>
      <c r="F31" s="2">
        <v>193</v>
      </c>
      <c r="G31" s="2">
        <f t="shared" si="1"/>
        <v>397</v>
      </c>
    </row>
    <row r="32" spans="1:7" ht="15" customHeight="1">
      <c r="A32" s="31"/>
      <c r="B32" s="32" t="s">
        <v>24</v>
      </c>
      <c r="C32" s="33"/>
      <c r="D32" s="2">
        <v>215</v>
      </c>
      <c r="E32" s="2">
        <v>332</v>
      </c>
      <c r="F32" s="2">
        <v>314</v>
      </c>
      <c r="G32" s="2">
        <f t="shared" si="1"/>
        <v>646</v>
      </c>
    </row>
    <row r="33" spans="1:7" ht="15" customHeight="1">
      <c r="A33" s="31"/>
      <c r="B33" s="32" t="s">
        <v>25</v>
      </c>
      <c r="C33" s="33"/>
      <c r="D33" s="2">
        <v>247</v>
      </c>
      <c r="E33" s="2">
        <v>372</v>
      </c>
      <c r="F33" s="2">
        <v>364</v>
      </c>
      <c r="G33" s="2">
        <f t="shared" si="1"/>
        <v>736</v>
      </c>
    </row>
    <row r="34" spans="1:7" ht="15" customHeight="1">
      <c r="A34" s="31"/>
      <c r="B34" s="32" t="s">
        <v>26</v>
      </c>
      <c r="C34" s="33"/>
      <c r="D34" s="2">
        <v>179</v>
      </c>
      <c r="E34" s="2">
        <v>246</v>
      </c>
      <c r="F34" s="2">
        <v>259</v>
      </c>
      <c r="G34" s="2">
        <f t="shared" si="1"/>
        <v>505</v>
      </c>
    </row>
    <row r="35" spans="1:7" ht="15" customHeight="1">
      <c r="A35" s="31"/>
      <c r="B35" s="32" t="s">
        <v>27</v>
      </c>
      <c r="C35" s="33"/>
      <c r="D35" s="2">
        <v>148</v>
      </c>
      <c r="E35" s="2">
        <v>270</v>
      </c>
      <c r="F35" s="2">
        <v>249</v>
      </c>
      <c r="G35" s="2">
        <f t="shared" si="1"/>
        <v>519</v>
      </c>
    </row>
    <row r="36" spans="1:7" ht="15" customHeight="1">
      <c r="A36" s="31"/>
      <c r="B36" s="32" t="s">
        <v>28</v>
      </c>
      <c r="C36" s="33"/>
      <c r="D36" s="2">
        <v>151</v>
      </c>
      <c r="E36" s="2">
        <v>152</v>
      </c>
      <c r="F36" s="2">
        <v>138</v>
      </c>
      <c r="G36" s="2">
        <f t="shared" si="1"/>
        <v>290</v>
      </c>
    </row>
    <row r="37" spans="1:7" ht="15" customHeight="1">
      <c r="A37" s="31"/>
      <c r="B37" s="32" t="s">
        <v>29</v>
      </c>
      <c r="C37" s="33"/>
      <c r="D37" s="2">
        <v>34</v>
      </c>
      <c r="E37" s="2">
        <v>40</v>
      </c>
      <c r="F37" s="2">
        <v>23</v>
      </c>
      <c r="G37" s="2">
        <f t="shared" si="1"/>
        <v>63</v>
      </c>
    </row>
    <row r="38" spans="1:7" ht="15" customHeight="1">
      <c r="A38" s="31"/>
      <c r="B38" s="32" t="s">
        <v>30</v>
      </c>
      <c r="C38" s="33"/>
      <c r="D38" s="2">
        <v>32</v>
      </c>
      <c r="E38" s="2">
        <v>30</v>
      </c>
      <c r="F38" s="2">
        <v>2</v>
      </c>
      <c r="G38" s="2">
        <f t="shared" si="1"/>
        <v>32</v>
      </c>
    </row>
    <row r="39" spans="1:7" ht="15" customHeight="1">
      <c r="A39" s="31"/>
      <c r="B39" s="32" t="s">
        <v>31</v>
      </c>
      <c r="C39" s="33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1"/>
      <c r="B40" s="32" t="s">
        <v>32</v>
      </c>
      <c r="C40" s="33"/>
      <c r="D40" s="2">
        <v>66</v>
      </c>
      <c r="E40" s="2">
        <v>19</v>
      </c>
      <c r="F40" s="2">
        <v>48</v>
      </c>
      <c r="G40" s="2">
        <f t="shared" si="1"/>
        <v>67</v>
      </c>
    </row>
    <row r="41" spans="1:7" ht="15" customHeight="1">
      <c r="A41" s="31"/>
      <c r="B41" s="32" t="s">
        <v>33</v>
      </c>
      <c r="C41" s="33"/>
      <c r="D41" s="2">
        <v>55</v>
      </c>
      <c r="E41" s="2">
        <v>103</v>
      </c>
      <c r="F41" s="2">
        <v>105</v>
      </c>
      <c r="G41" s="2">
        <f t="shared" si="1"/>
        <v>208</v>
      </c>
    </row>
    <row r="42" spans="1:7" ht="15" customHeight="1">
      <c r="A42" s="31"/>
      <c r="B42" s="32" t="s">
        <v>34</v>
      </c>
      <c r="C42" s="33"/>
      <c r="D42" s="2">
        <v>42</v>
      </c>
      <c r="E42" s="2">
        <v>64</v>
      </c>
      <c r="F42" s="2">
        <v>63</v>
      </c>
      <c r="G42" s="2">
        <f t="shared" si="1"/>
        <v>127</v>
      </c>
    </row>
    <row r="43" spans="1:7" ht="15" customHeight="1" thickBot="1">
      <c r="A43" s="35"/>
      <c r="B43" s="38" t="s">
        <v>89</v>
      </c>
      <c r="C43" s="38"/>
      <c r="D43" s="7">
        <f>SUM(D26:D42)</f>
        <v>1984</v>
      </c>
      <c r="E43" s="7">
        <f>SUM(E26:E42)</f>
        <v>2891</v>
      </c>
      <c r="F43" s="7">
        <f>SUM(F26:F42)</f>
        <v>2706</v>
      </c>
      <c r="G43" s="7">
        <f>SUM(G26:G42)</f>
        <v>5597</v>
      </c>
    </row>
    <row r="44" spans="1:8" ht="15" customHeight="1" thickTop="1">
      <c r="A44" s="34" t="s">
        <v>95</v>
      </c>
      <c r="B44" s="39" t="s">
        <v>35</v>
      </c>
      <c r="C44" s="39"/>
      <c r="D44" s="18">
        <v>1006</v>
      </c>
      <c r="E44" s="18">
        <v>1527</v>
      </c>
      <c r="F44" s="18">
        <v>1518</v>
      </c>
      <c r="G44" s="18">
        <f aca="true" t="shared" si="2" ref="G44:G60">SUM(E44:F44)</f>
        <v>3045</v>
      </c>
      <c r="H44" s="10"/>
    </row>
    <row r="45" spans="1:8" ht="15" customHeight="1">
      <c r="A45" s="31"/>
      <c r="B45" s="40" t="s">
        <v>36</v>
      </c>
      <c r="C45" s="40"/>
      <c r="D45" s="2">
        <v>184</v>
      </c>
      <c r="E45" s="2">
        <v>175</v>
      </c>
      <c r="F45" s="2">
        <v>209</v>
      </c>
      <c r="G45" s="2">
        <f t="shared" si="2"/>
        <v>384</v>
      </c>
      <c r="H45" s="10"/>
    </row>
    <row r="46" spans="1:8" ht="15" customHeight="1">
      <c r="A46" s="31"/>
      <c r="B46" s="40" t="s">
        <v>37</v>
      </c>
      <c r="C46" s="40"/>
      <c r="D46" s="2">
        <v>322</v>
      </c>
      <c r="E46" s="2">
        <v>475</v>
      </c>
      <c r="F46" s="2">
        <v>437</v>
      </c>
      <c r="G46" s="2">
        <f t="shared" si="2"/>
        <v>912</v>
      </c>
      <c r="H46" s="10"/>
    </row>
    <row r="47" spans="1:8" ht="15" customHeight="1">
      <c r="A47" s="31"/>
      <c r="B47" s="40" t="s">
        <v>38</v>
      </c>
      <c r="C47" s="40"/>
      <c r="D47" s="2">
        <v>135</v>
      </c>
      <c r="E47" s="2">
        <v>217</v>
      </c>
      <c r="F47" s="2">
        <v>216</v>
      </c>
      <c r="G47" s="2">
        <f t="shared" si="2"/>
        <v>433</v>
      </c>
      <c r="H47" s="10"/>
    </row>
    <row r="48" spans="1:8" ht="15" customHeight="1">
      <c r="A48" s="31"/>
      <c r="B48" s="40" t="s">
        <v>39</v>
      </c>
      <c r="C48" s="40"/>
      <c r="D48" s="2">
        <v>216</v>
      </c>
      <c r="E48" s="2">
        <v>327</v>
      </c>
      <c r="F48" s="2">
        <v>322</v>
      </c>
      <c r="G48" s="2">
        <f t="shared" si="2"/>
        <v>649</v>
      </c>
      <c r="H48" s="10"/>
    </row>
    <row r="49" spans="1:8" ht="15" customHeight="1">
      <c r="A49" s="31"/>
      <c r="B49" s="40" t="s">
        <v>40</v>
      </c>
      <c r="C49" s="40"/>
      <c r="D49" s="2">
        <v>304</v>
      </c>
      <c r="E49" s="2">
        <v>461</v>
      </c>
      <c r="F49" s="2">
        <v>445</v>
      </c>
      <c r="G49" s="2">
        <f t="shared" si="2"/>
        <v>906</v>
      </c>
      <c r="H49" s="10"/>
    </row>
    <row r="50" spans="1:8" ht="15" customHeight="1">
      <c r="A50" s="31"/>
      <c r="B50" s="40" t="s">
        <v>41</v>
      </c>
      <c r="C50" s="40"/>
      <c r="D50" s="2">
        <v>86</v>
      </c>
      <c r="E50" s="2">
        <v>133</v>
      </c>
      <c r="F50" s="2">
        <v>126</v>
      </c>
      <c r="G50" s="2">
        <f t="shared" si="2"/>
        <v>259</v>
      </c>
      <c r="H50" s="10"/>
    </row>
    <row r="51" spans="1:8" ht="15" customHeight="1">
      <c r="A51" s="31"/>
      <c r="B51" s="40" t="s">
        <v>42</v>
      </c>
      <c r="C51" s="40"/>
      <c r="D51" s="2">
        <v>126</v>
      </c>
      <c r="E51" s="2">
        <v>183</v>
      </c>
      <c r="F51" s="2">
        <v>202</v>
      </c>
      <c r="G51" s="2">
        <f t="shared" si="2"/>
        <v>385</v>
      </c>
      <c r="H51" s="10"/>
    </row>
    <row r="52" spans="1:8" ht="15" customHeight="1">
      <c r="A52" s="31"/>
      <c r="B52" s="40" t="s">
        <v>43</v>
      </c>
      <c r="C52" s="40"/>
      <c r="D52" s="2">
        <v>60</v>
      </c>
      <c r="E52" s="2">
        <v>90</v>
      </c>
      <c r="F52" s="2">
        <v>84</v>
      </c>
      <c r="G52" s="2">
        <f t="shared" si="2"/>
        <v>174</v>
      </c>
      <c r="H52" s="10"/>
    </row>
    <row r="53" spans="1:8" ht="15" customHeight="1">
      <c r="A53" s="31"/>
      <c r="B53" s="40" t="s">
        <v>44</v>
      </c>
      <c r="C53" s="40"/>
      <c r="D53" s="2">
        <v>143</v>
      </c>
      <c r="E53" s="2">
        <v>211</v>
      </c>
      <c r="F53" s="2">
        <v>204</v>
      </c>
      <c r="G53" s="2">
        <f t="shared" si="2"/>
        <v>415</v>
      </c>
      <c r="H53" s="10"/>
    </row>
    <row r="54" spans="1:8" ht="15" customHeight="1">
      <c r="A54" s="31"/>
      <c r="B54" s="40" t="s">
        <v>45</v>
      </c>
      <c r="C54" s="40"/>
      <c r="D54" s="2">
        <v>190</v>
      </c>
      <c r="E54" s="2">
        <v>288</v>
      </c>
      <c r="F54" s="2">
        <v>277</v>
      </c>
      <c r="G54" s="2">
        <f t="shared" si="2"/>
        <v>565</v>
      </c>
      <c r="H54" s="10"/>
    </row>
    <row r="55" spans="1:8" ht="15" customHeight="1">
      <c r="A55" s="31"/>
      <c r="B55" s="40" t="s">
        <v>46</v>
      </c>
      <c r="C55" s="40"/>
      <c r="D55" s="2">
        <v>463</v>
      </c>
      <c r="E55" s="2">
        <v>666</v>
      </c>
      <c r="F55" s="2">
        <v>682</v>
      </c>
      <c r="G55" s="2">
        <f t="shared" si="2"/>
        <v>1348</v>
      </c>
      <c r="H55" s="10"/>
    </row>
    <row r="56" spans="1:8" ht="15" customHeight="1">
      <c r="A56" s="31"/>
      <c r="B56" s="40" t="s">
        <v>47</v>
      </c>
      <c r="C56" s="40"/>
      <c r="D56" s="2">
        <v>291</v>
      </c>
      <c r="E56" s="2">
        <v>403</v>
      </c>
      <c r="F56" s="2">
        <v>394</v>
      </c>
      <c r="G56" s="2">
        <f t="shared" si="2"/>
        <v>797</v>
      </c>
      <c r="H56" s="10"/>
    </row>
    <row r="57" spans="1:8" ht="15" customHeight="1">
      <c r="A57" s="31"/>
      <c r="B57" s="40" t="s">
        <v>48</v>
      </c>
      <c r="C57" s="40"/>
      <c r="D57" s="2">
        <v>169</v>
      </c>
      <c r="E57" s="2">
        <v>279</v>
      </c>
      <c r="F57" s="2">
        <v>306</v>
      </c>
      <c r="G57" s="2">
        <f t="shared" si="2"/>
        <v>585</v>
      </c>
      <c r="H57" s="10"/>
    </row>
    <row r="58" spans="1:8" ht="15" customHeight="1">
      <c r="A58" s="31"/>
      <c r="B58" s="40" t="s">
        <v>49</v>
      </c>
      <c r="C58" s="40"/>
      <c r="D58" s="2">
        <v>100</v>
      </c>
      <c r="E58" s="2">
        <v>169</v>
      </c>
      <c r="F58" s="2">
        <v>180</v>
      </c>
      <c r="G58" s="2">
        <f t="shared" si="2"/>
        <v>349</v>
      </c>
      <c r="H58" s="10"/>
    </row>
    <row r="59" spans="1:8" ht="15" customHeight="1">
      <c r="A59" s="31"/>
      <c r="B59" s="40" t="s">
        <v>50</v>
      </c>
      <c r="C59" s="40"/>
      <c r="D59" s="2">
        <v>57</v>
      </c>
      <c r="E59" s="2">
        <v>106</v>
      </c>
      <c r="F59" s="2">
        <v>117</v>
      </c>
      <c r="G59" s="2">
        <f t="shared" si="2"/>
        <v>223</v>
      </c>
      <c r="H59" s="10"/>
    </row>
    <row r="60" spans="1:8" ht="15" customHeight="1">
      <c r="A60" s="31"/>
      <c r="B60" s="40" t="s">
        <v>51</v>
      </c>
      <c r="C60" s="40"/>
      <c r="D60" s="2">
        <v>77</v>
      </c>
      <c r="E60" s="2">
        <v>73</v>
      </c>
      <c r="F60" s="2">
        <v>4</v>
      </c>
      <c r="G60" s="2">
        <f t="shared" si="2"/>
        <v>77</v>
      </c>
      <c r="H60" s="10"/>
    </row>
    <row r="61" spans="1:7" ht="15" customHeight="1" thickBot="1">
      <c r="A61" s="35"/>
      <c r="B61" s="43" t="s">
        <v>90</v>
      </c>
      <c r="C61" s="43"/>
      <c r="D61" s="7">
        <f>SUM(D44:D60)</f>
        <v>3929</v>
      </c>
      <c r="E61" s="7">
        <f>SUM(E44:E60)</f>
        <v>5783</v>
      </c>
      <c r="F61" s="7">
        <f>SUM(F44:F60)</f>
        <v>5723</v>
      </c>
      <c r="G61" s="7">
        <f>SUM(G44:G60)</f>
        <v>11506</v>
      </c>
    </row>
    <row r="62" spans="1:7" ht="15" customHeight="1" thickTop="1">
      <c r="A62" s="23"/>
      <c r="B62" s="59" t="s">
        <v>79</v>
      </c>
      <c r="C62" s="59"/>
      <c r="D62" s="24" t="s">
        <v>80</v>
      </c>
      <c r="E62" s="24" t="s">
        <v>81</v>
      </c>
      <c r="F62" s="24" t="s">
        <v>82</v>
      </c>
      <c r="G62" s="24" t="s">
        <v>83</v>
      </c>
    </row>
    <row r="63" spans="1:7" ht="15" customHeight="1">
      <c r="A63" s="31" t="s">
        <v>96</v>
      </c>
      <c r="B63" s="57" t="s">
        <v>52</v>
      </c>
      <c r="C63" s="58"/>
      <c r="D63" s="2">
        <v>60</v>
      </c>
      <c r="E63" s="2">
        <v>78</v>
      </c>
      <c r="F63" s="2">
        <v>83</v>
      </c>
      <c r="G63" s="6">
        <f aca="true" t="shared" si="3" ref="G63:G89">SUM(E63:F63)</f>
        <v>161</v>
      </c>
    </row>
    <row r="64" spans="1:7" ht="15" customHeight="1">
      <c r="A64" s="31"/>
      <c r="B64" s="32" t="s">
        <v>53</v>
      </c>
      <c r="C64" s="33"/>
      <c r="D64" s="2">
        <v>106</v>
      </c>
      <c r="E64" s="2">
        <v>167</v>
      </c>
      <c r="F64" s="2">
        <v>162</v>
      </c>
      <c r="G64" s="2">
        <f t="shared" si="3"/>
        <v>329</v>
      </c>
    </row>
    <row r="65" spans="1:7" ht="15" customHeight="1">
      <c r="A65" s="31"/>
      <c r="B65" s="32" t="s">
        <v>54</v>
      </c>
      <c r="C65" s="33"/>
      <c r="D65" s="2">
        <v>106</v>
      </c>
      <c r="E65" s="2">
        <v>176</v>
      </c>
      <c r="F65" s="2">
        <v>176</v>
      </c>
      <c r="G65" s="2">
        <f t="shared" si="3"/>
        <v>352</v>
      </c>
    </row>
    <row r="66" spans="1:7" ht="15" customHeight="1">
      <c r="A66" s="31"/>
      <c r="B66" s="32" t="s">
        <v>55</v>
      </c>
      <c r="C66" s="33"/>
      <c r="D66" s="2">
        <v>183</v>
      </c>
      <c r="E66" s="2">
        <v>309</v>
      </c>
      <c r="F66" s="2">
        <v>280</v>
      </c>
      <c r="G66" s="2">
        <f t="shared" si="3"/>
        <v>589</v>
      </c>
    </row>
    <row r="67" spans="1:7" ht="15" customHeight="1">
      <c r="A67" s="31"/>
      <c r="B67" s="32" t="s">
        <v>56</v>
      </c>
      <c r="C67" s="33"/>
      <c r="D67" s="2">
        <v>142</v>
      </c>
      <c r="E67" s="2">
        <v>227</v>
      </c>
      <c r="F67" s="2">
        <v>212</v>
      </c>
      <c r="G67" s="2">
        <f t="shared" si="3"/>
        <v>439</v>
      </c>
    </row>
    <row r="68" spans="1:7" ht="15" customHeight="1">
      <c r="A68" s="31"/>
      <c r="B68" s="32" t="s">
        <v>57</v>
      </c>
      <c r="C68" s="33"/>
      <c r="D68" s="2">
        <v>114</v>
      </c>
      <c r="E68" s="2">
        <v>154</v>
      </c>
      <c r="F68" s="2">
        <v>141</v>
      </c>
      <c r="G68" s="2">
        <f t="shared" si="3"/>
        <v>295</v>
      </c>
    </row>
    <row r="69" spans="1:7" ht="15" customHeight="1">
      <c r="A69" s="31"/>
      <c r="B69" s="32" t="s">
        <v>58</v>
      </c>
      <c r="C69" s="33"/>
      <c r="D69" s="2">
        <v>147</v>
      </c>
      <c r="E69" s="2">
        <v>245</v>
      </c>
      <c r="F69" s="2">
        <v>220</v>
      </c>
      <c r="G69" s="2">
        <f t="shared" si="3"/>
        <v>465</v>
      </c>
    </row>
    <row r="70" spans="1:7" ht="15" customHeight="1">
      <c r="A70" s="31"/>
      <c r="B70" s="32" t="s">
        <v>59</v>
      </c>
      <c r="C70" s="33"/>
      <c r="D70" s="2">
        <v>169</v>
      </c>
      <c r="E70" s="2">
        <v>284</v>
      </c>
      <c r="F70" s="2">
        <v>282</v>
      </c>
      <c r="G70" s="2">
        <f t="shared" si="3"/>
        <v>566</v>
      </c>
    </row>
    <row r="71" spans="1:7" ht="15" customHeight="1">
      <c r="A71" s="31"/>
      <c r="B71" s="32" t="s">
        <v>60</v>
      </c>
      <c r="C71" s="33"/>
      <c r="D71" s="2">
        <v>201</v>
      </c>
      <c r="E71" s="2">
        <v>346</v>
      </c>
      <c r="F71" s="2">
        <v>330</v>
      </c>
      <c r="G71" s="2">
        <f t="shared" si="3"/>
        <v>676</v>
      </c>
    </row>
    <row r="72" spans="1:7" ht="15" customHeight="1">
      <c r="A72" s="31"/>
      <c r="B72" s="32" t="s">
        <v>61</v>
      </c>
      <c r="C72" s="33"/>
      <c r="D72" s="2">
        <v>160</v>
      </c>
      <c r="E72" s="2">
        <v>253</v>
      </c>
      <c r="F72" s="2">
        <v>270</v>
      </c>
      <c r="G72" s="2">
        <f t="shared" si="3"/>
        <v>523</v>
      </c>
    </row>
    <row r="73" spans="1:7" ht="15" customHeight="1">
      <c r="A73" s="31"/>
      <c r="B73" s="32" t="s">
        <v>62</v>
      </c>
      <c r="C73" s="33"/>
      <c r="D73" s="2">
        <v>93</v>
      </c>
      <c r="E73" s="2">
        <v>149</v>
      </c>
      <c r="F73" s="2">
        <v>136</v>
      </c>
      <c r="G73" s="2">
        <f t="shared" si="3"/>
        <v>285</v>
      </c>
    </row>
    <row r="74" spans="1:7" ht="15" customHeight="1">
      <c r="A74" s="31"/>
      <c r="B74" s="32" t="s">
        <v>63</v>
      </c>
      <c r="C74" s="33"/>
      <c r="D74" s="2">
        <v>58</v>
      </c>
      <c r="E74" s="2">
        <v>100</v>
      </c>
      <c r="F74" s="2">
        <v>87</v>
      </c>
      <c r="G74" s="2">
        <f t="shared" si="3"/>
        <v>187</v>
      </c>
    </row>
    <row r="75" spans="1:7" ht="15" customHeight="1">
      <c r="A75" s="31"/>
      <c r="B75" s="32" t="s">
        <v>64</v>
      </c>
      <c r="C75" s="33"/>
      <c r="D75" s="2">
        <v>117</v>
      </c>
      <c r="E75" s="2">
        <v>192</v>
      </c>
      <c r="F75" s="2">
        <v>181</v>
      </c>
      <c r="G75" s="2">
        <f t="shared" si="3"/>
        <v>373</v>
      </c>
    </row>
    <row r="76" spans="1:7" ht="15" customHeight="1">
      <c r="A76" s="31"/>
      <c r="B76" s="32" t="s">
        <v>65</v>
      </c>
      <c r="C76" s="33"/>
      <c r="D76" s="2">
        <v>266</v>
      </c>
      <c r="E76" s="2">
        <v>454</v>
      </c>
      <c r="F76" s="2">
        <v>451</v>
      </c>
      <c r="G76" s="2">
        <f t="shared" si="3"/>
        <v>905</v>
      </c>
    </row>
    <row r="77" spans="1:7" ht="15" customHeight="1">
      <c r="A77" s="31"/>
      <c r="B77" s="32" t="s">
        <v>66</v>
      </c>
      <c r="C77" s="33"/>
      <c r="D77" s="2">
        <v>662</v>
      </c>
      <c r="E77" s="2">
        <v>1016</v>
      </c>
      <c r="F77" s="2">
        <v>1051</v>
      </c>
      <c r="G77" s="2">
        <f t="shared" si="3"/>
        <v>2067</v>
      </c>
    </row>
    <row r="78" spans="1:7" ht="15" customHeight="1">
      <c r="A78" s="31"/>
      <c r="B78" s="32" t="s">
        <v>67</v>
      </c>
      <c r="C78" s="33"/>
      <c r="D78" s="2">
        <v>199</v>
      </c>
      <c r="E78" s="2">
        <v>354</v>
      </c>
      <c r="F78" s="2">
        <v>329</v>
      </c>
      <c r="G78" s="2">
        <f t="shared" si="3"/>
        <v>683</v>
      </c>
    </row>
    <row r="79" spans="1:7" ht="15" customHeight="1">
      <c r="A79" s="31"/>
      <c r="B79" s="32" t="s">
        <v>68</v>
      </c>
      <c r="C79" s="33"/>
      <c r="D79" s="2">
        <v>132</v>
      </c>
      <c r="E79" s="2">
        <v>210</v>
      </c>
      <c r="F79" s="2">
        <v>188</v>
      </c>
      <c r="G79" s="2">
        <f t="shared" si="3"/>
        <v>398</v>
      </c>
    </row>
    <row r="80" spans="1:7" ht="15" customHeight="1">
      <c r="A80" s="31"/>
      <c r="B80" s="32" t="s">
        <v>69</v>
      </c>
      <c r="C80" s="33"/>
      <c r="D80" s="2">
        <v>259</v>
      </c>
      <c r="E80" s="2">
        <v>446</v>
      </c>
      <c r="F80" s="2">
        <v>434</v>
      </c>
      <c r="G80" s="2">
        <f t="shared" si="3"/>
        <v>880</v>
      </c>
    </row>
    <row r="81" spans="1:7" ht="15" customHeight="1">
      <c r="A81" s="31"/>
      <c r="B81" s="32" t="s">
        <v>70</v>
      </c>
      <c r="C81" s="33"/>
      <c r="D81" s="2">
        <v>97</v>
      </c>
      <c r="E81" s="2">
        <v>174</v>
      </c>
      <c r="F81" s="2">
        <v>157</v>
      </c>
      <c r="G81" s="2">
        <f t="shared" si="3"/>
        <v>331</v>
      </c>
    </row>
    <row r="82" spans="1:7" ht="15" customHeight="1">
      <c r="A82" s="31"/>
      <c r="B82" s="32" t="s">
        <v>71</v>
      </c>
      <c r="C82" s="33"/>
      <c r="D82" s="2">
        <v>78</v>
      </c>
      <c r="E82" s="2">
        <v>124</v>
      </c>
      <c r="F82" s="2">
        <v>120</v>
      </c>
      <c r="G82" s="2">
        <f t="shared" si="3"/>
        <v>244</v>
      </c>
    </row>
    <row r="83" spans="1:7" ht="15" customHeight="1">
      <c r="A83" s="31"/>
      <c r="B83" s="32" t="s">
        <v>72</v>
      </c>
      <c r="C83" s="33"/>
      <c r="D83" s="2">
        <v>123</v>
      </c>
      <c r="E83" s="2">
        <v>222</v>
      </c>
      <c r="F83" s="2">
        <v>243</v>
      </c>
      <c r="G83" s="2">
        <f t="shared" si="3"/>
        <v>465</v>
      </c>
    </row>
    <row r="84" spans="1:7" ht="15" customHeight="1">
      <c r="A84" s="31"/>
      <c r="B84" s="32" t="s">
        <v>73</v>
      </c>
      <c r="C84" s="33"/>
      <c r="D84" s="2">
        <v>71</v>
      </c>
      <c r="E84" s="2">
        <v>131</v>
      </c>
      <c r="F84" s="2">
        <v>129</v>
      </c>
      <c r="G84" s="2">
        <f t="shared" si="3"/>
        <v>260</v>
      </c>
    </row>
    <row r="85" spans="1:7" ht="15" customHeight="1">
      <c r="A85" s="31"/>
      <c r="B85" s="32" t="s">
        <v>74</v>
      </c>
      <c r="C85" s="33"/>
      <c r="D85" s="2">
        <v>107</v>
      </c>
      <c r="E85" s="2">
        <v>203</v>
      </c>
      <c r="F85" s="2">
        <v>216</v>
      </c>
      <c r="G85" s="2">
        <f t="shared" si="3"/>
        <v>419</v>
      </c>
    </row>
    <row r="86" spans="1:7" ht="15" customHeight="1">
      <c r="A86" s="31"/>
      <c r="B86" s="32" t="s">
        <v>75</v>
      </c>
      <c r="C86" s="33"/>
      <c r="D86" s="2">
        <v>29</v>
      </c>
      <c r="E86" s="2">
        <v>45</v>
      </c>
      <c r="F86" s="2">
        <v>53</v>
      </c>
      <c r="G86" s="2">
        <f t="shared" si="3"/>
        <v>98</v>
      </c>
    </row>
    <row r="87" spans="1:7" ht="15" customHeight="1">
      <c r="A87" s="31"/>
      <c r="B87" s="32" t="s">
        <v>76</v>
      </c>
      <c r="C87" s="33"/>
      <c r="D87" s="2">
        <v>65</v>
      </c>
      <c r="E87" s="2">
        <v>30</v>
      </c>
      <c r="F87" s="2">
        <v>35</v>
      </c>
      <c r="G87" s="2">
        <f t="shared" si="3"/>
        <v>65</v>
      </c>
    </row>
    <row r="88" spans="1:7" ht="15" customHeight="1">
      <c r="A88" s="31"/>
      <c r="B88" s="32" t="s">
        <v>77</v>
      </c>
      <c r="C88" s="33"/>
      <c r="D88" s="2">
        <v>102</v>
      </c>
      <c r="E88" s="2">
        <v>25</v>
      </c>
      <c r="F88" s="2">
        <v>77</v>
      </c>
      <c r="G88" s="2">
        <f t="shared" si="3"/>
        <v>102</v>
      </c>
    </row>
    <row r="89" spans="1:7" ht="15" customHeight="1">
      <c r="A89" s="31"/>
      <c r="B89" s="32" t="s">
        <v>78</v>
      </c>
      <c r="C89" s="33"/>
      <c r="D89" s="2">
        <v>53</v>
      </c>
      <c r="E89" s="2">
        <v>32</v>
      </c>
      <c r="F89" s="2">
        <v>21</v>
      </c>
      <c r="G89" s="2">
        <f t="shared" si="3"/>
        <v>53</v>
      </c>
    </row>
    <row r="90" spans="1:7" ht="15" customHeight="1" thickBot="1">
      <c r="A90" s="35"/>
      <c r="B90" s="43" t="s">
        <v>91</v>
      </c>
      <c r="C90" s="43"/>
      <c r="D90" s="7">
        <f>SUM(D63:D89)</f>
        <v>3899</v>
      </c>
      <c r="E90" s="7">
        <f>SUM(E63:E89)</f>
        <v>6146</v>
      </c>
      <c r="F90" s="7">
        <f>SUM(F63:F89)</f>
        <v>6064</v>
      </c>
      <c r="G90" s="7">
        <f>SUM(G63:G89)</f>
        <v>12210</v>
      </c>
    </row>
    <row r="91" spans="1:11" ht="15" customHeight="1" thickBot="1" thickTop="1">
      <c r="A91" s="13"/>
      <c r="B91" s="44" t="s">
        <v>84</v>
      </c>
      <c r="C91" s="45"/>
      <c r="D91" s="9">
        <f>SUM(D6:D24,D26:D42,D44:D60,D63:D89)</f>
        <v>13531</v>
      </c>
      <c r="E91" s="9">
        <f>SUM(E6:E24,E26:E42,E44:E60,E63:E89)</f>
        <v>20371</v>
      </c>
      <c r="F91" s="9">
        <f>SUM(F6:F24,F26:F42,F44:F60,F63:F89)</f>
        <v>20133</v>
      </c>
      <c r="G91" s="9">
        <f>SUM(G6:G24,G26:G42,G44:G60,G63:G89)</f>
        <v>40504</v>
      </c>
      <c r="H91" s="10"/>
      <c r="I91" s="10"/>
      <c r="J91" s="10"/>
      <c r="K91" s="10"/>
    </row>
    <row r="92" spans="4:7" ht="15" customHeight="1" thickTop="1">
      <c r="D92" s="10"/>
      <c r="E92" s="10"/>
      <c r="F92" s="10"/>
      <c r="G92" s="10"/>
    </row>
    <row r="93" spans="4:7" ht="15" customHeight="1">
      <c r="D93" s="10"/>
      <c r="E93" s="10"/>
      <c r="F93" s="10"/>
      <c r="G93" s="10"/>
    </row>
    <row r="94" ht="15" customHeight="1"/>
    <row r="95" spans="2:7" ht="15" customHeight="1">
      <c r="B95" s="46" t="s">
        <v>85</v>
      </c>
      <c r="C95" s="47"/>
      <c r="D95" s="47"/>
      <c r="E95" s="47"/>
      <c r="F95" s="49"/>
      <c r="G95" s="50"/>
    </row>
    <row r="96" spans="2:7" ht="15" customHeight="1">
      <c r="B96" s="48"/>
      <c r="C96" s="48"/>
      <c r="D96" s="48"/>
      <c r="E96" s="48"/>
      <c r="F96" s="51"/>
      <c r="G96" s="51"/>
    </row>
    <row r="97" spans="1:7" ht="15" customHeight="1" thickBot="1">
      <c r="A97" s="16"/>
      <c r="B97" s="14"/>
      <c r="C97" s="15"/>
      <c r="D97" s="16" t="s">
        <v>80</v>
      </c>
      <c r="E97" s="16" t="s">
        <v>81</v>
      </c>
      <c r="F97" s="16" t="s">
        <v>82</v>
      </c>
      <c r="G97" s="16" t="s">
        <v>83</v>
      </c>
    </row>
    <row r="98" spans="1:7" ht="15" customHeight="1" thickBot="1" thickTop="1">
      <c r="A98" s="17"/>
      <c r="B98" s="41" t="s">
        <v>84</v>
      </c>
      <c r="C98" s="42"/>
      <c r="D98" s="17">
        <v>74</v>
      </c>
      <c r="E98" s="17">
        <v>29</v>
      </c>
      <c r="F98" s="17">
        <v>58</v>
      </c>
      <c r="G98" s="17">
        <f>SUM(E98:F98)</f>
        <v>87</v>
      </c>
    </row>
    <row r="99" ht="14.25" thickTop="1"/>
  </sheetData>
  <sheetProtection sheet="1" objects="1" scenarios="1"/>
  <mergeCells count="98">
    <mergeCell ref="B9:C9"/>
    <mergeCell ref="B10:C10"/>
    <mergeCell ref="B11:C11"/>
    <mergeCell ref="F1:G1"/>
    <mergeCell ref="A2:G3"/>
    <mergeCell ref="B4:C4"/>
    <mergeCell ref="E4:G4"/>
    <mergeCell ref="B5:C5"/>
    <mergeCell ref="A6:A25"/>
    <mergeCell ref="B6:C6"/>
    <mergeCell ref="B7:C7"/>
    <mergeCell ref="B8:C8"/>
    <mergeCell ref="B19:C19"/>
    <mergeCell ref="B23:C23"/>
    <mergeCell ref="B24:C24"/>
    <mergeCell ref="B12:C12"/>
    <mergeCell ref="B13:C13"/>
    <mergeCell ref="B14:C14"/>
    <mergeCell ref="B15:C15"/>
    <mergeCell ref="B20:C20"/>
    <mergeCell ref="B41:C41"/>
    <mergeCell ref="B30:C30"/>
    <mergeCell ref="B31:C31"/>
    <mergeCell ref="B32:C32"/>
    <mergeCell ref="B16:C16"/>
    <mergeCell ref="B17:C17"/>
    <mergeCell ref="B18:C18"/>
    <mergeCell ref="B25:C25"/>
    <mergeCell ref="B21:C21"/>
    <mergeCell ref="B22:C22"/>
    <mergeCell ref="B33:C33"/>
    <mergeCell ref="B34:C34"/>
    <mergeCell ref="B35:C35"/>
    <mergeCell ref="B36:C36"/>
    <mergeCell ref="A26:A43"/>
    <mergeCell ref="B26:C26"/>
    <mergeCell ref="B27:C27"/>
    <mergeCell ref="B28:C28"/>
    <mergeCell ref="B29:C29"/>
    <mergeCell ref="B40:C40"/>
    <mergeCell ref="B37:C37"/>
    <mergeCell ref="B38:C38"/>
    <mergeCell ref="B39:C39"/>
    <mergeCell ref="A44:A61"/>
    <mergeCell ref="B44:C44"/>
    <mergeCell ref="B45:C45"/>
    <mergeCell ref="B46:C46"/>
    <mergeCell ref="B47:C47"/>
    <mergeCell ref="B48:C48"/>
    <mergeCell ref="B49:C49"/>
    <mergeCell ref="B42:C42"/>
    <mergeCell ref="B43:C43"/>
    <mergeCell ref="B51:C51"/>
    <mergeCell ref="B52:C52"/>
    <mergeCell ref="B53:C53"/>
    <mergeCell ref="B54:C54"/>
    <mergeCell ref="B69:C69"/>
    <mergeCell ref="B70:C70"/>
    <mergeCell ref="B83:C83"/>
    <mergeCell ref="B50:C50"/>
    <mergeCell ref="B55:C55"/>
    <mergeCell ref="B56:C56"/>
    <mergeCell ref="B62:C62"/>
    <mergeCell ref="B67:C67"/>
    <mergeCell ref="B68:C68"/>
    <mergeCell ref="A63:A90"/>
    <mergeCell ref="B63:C63"/>
    <mergeCell ref="B64:C64"/>
    <mergeCell ref="B65:C65"/>
    <mergeCell ref="B66:C66"/>
    <mergeCell ref="B71:C71"/>
    <mergeCell ref="B72:C72"/>
    <mergeCell ref="B77:C77"/>
    <mergeCell ref="B78:C78"/>
    <mergeCell ref="B79:C79"/>
    <mergeCell ref="B80:C80"/>
    <mergeCell ref="B73:C73"/>
    <mergeCell ref="B57:C57"/>
    <mergeCell ref="B58:C58"/>
    <mergeCell ref="B59:C59"/>
    <mergeCell ref="B60:C60"/>
    <mergeCell ref="B61:C61"/>
    <mergeCell ref="F95:G96"/>
    <mergeCell ref="B86:C86"/>
    <mergeCell ref="B87:C87"/>
    <mergeCell ref="B88:C88"/>
    <mergeCell ref="B89:C89"/>
    <mergeCell ref="B74:C74"/>
    <mergeCell ref="B75:C75"/>
    <mergeCell ref="B76:C76"/>
    <mergeCell ref="B82:C82"/>
    <mergeCell ref="B81:C81"/>
    <mergeCell ref="B84:C84"/>
    <mergeCell ref="B98:C98"/>
    <mergeCell ref="B90:C90"/>
    <mergeCell ref="B91:C91"/>
    <mergeCell ref="B95:E96"/>
    <mergeCell ref="B85:C8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  <headerFooter alignWithMargins="0">
    <oddHeader>&amp;L&amp;F</oddHeader>
    <oddFooter>&amp;C&amp;P ページ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shimin</cp:lastModifiedBy>
  <cp:lastPrinted>2008-01-07T02:58:18Z</cp:lastPrinted>
  <dcterms:modified xsi:type="dcterms:W3CDTF">2008-02-15T07:34:39Z</dcterms:modified>
  <cp:category/>
  <cp:version/>
  <cp:contentType/>
  <cp:contentStatus/>
</cp:coreProperties>
</file>