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AM34" i="9"/>
  <c r="BE34" i="9" s="1"/>
</calcChain>
</file>

<file path=xl/sharedStrings.xml><?xml version="1.0" encoding="utf-8"?>
<sst xmlns="http://schemas.openxmlformats.org/spreadsheetml/2006/main" count="1027" uniqueCount="572">
  <si>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</si>
  <si>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</si>
  <si>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</si>
  <si>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</si>
  <si>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</si>
  <si>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</si>
  <si>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</si>
  <si>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</si>
  <si>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</si>
  <si>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</si>
  <si>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</si>
  <si>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</si>
  <si>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</si>
  <si>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</si>
  <si>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</si>
  <si>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</si>
  <si>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</si>
  <si>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</si>
  <si>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</si>
  <si>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</si>
  <si>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</si>
  <si>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</si>
  <si>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</si>
  <si>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</si>
  <si>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</si>
  <si>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</si>
  <si>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</si>
  <si>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</si>
  <si>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</si>
  <si>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</si>
  <si>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</si>
  <si>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</si>
  <si>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</si>
  <si>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</si>
  <si>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</si>
  <si>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</si>
  <si>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</si>
  <si>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</si>
  <si>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</si>
  <si>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</si>
  <si>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</si>
  <si>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</si>
  <si>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</si>
  <si>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</si>
  <si>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</si>
  <si>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</si>
  <si>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</si>
  <si>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</si>
  <si>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</si>
  <si>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</si>
  <si>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</si>
  <si>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</si>
  <si>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</si>
  <si>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</si>
  <si>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</si>
  <si>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</si>
  <si>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</si>
  <si>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</si>
  <si>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</si>
  <si>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</si>
  <si>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</si>
  <si>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</si>
  <si>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</si>
  <si>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</si>
  <si>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</si>
  <si>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</si>
  <si>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</si>
  <si>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</si>
  <si>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</si>
  <si>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</si>
  <si>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</si>
  <si>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</si>
  <si>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</si>
  <si>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</si>
  <si>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</si>
  <si>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</si>
  <si>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</si>
  <si>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</si>
  <si>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</si>
  <si>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</si>
  <si>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</si>
  <si>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</si>
  <si>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</si>
  <si>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</si>
  <si>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</si>
  <si>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</si>
  <si>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</si>
  <si>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</si>
  <si>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</si>
  <si>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</si>
  <si>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</si>
  <si>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</si>
  <si>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</si>
  <si>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</si>
  <si>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</si>
  <si>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</si>
  <si>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</si>
  <si>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</si>
  <si>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</si>
  <si>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</si>
  <si>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</si>
  <si>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</si>
  <si>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</si>
  <si>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</si>
  <si>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</si>
  <si>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</si>
  <si>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</si>
  <si>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</si>
  <si>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</si>
  <si>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</si>
  <si>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</si>
  <si>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</si>
  <si>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</si>
  <si>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</si>
  <si>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</si>
  <si>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</si>
  <si>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</si>
  <si>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</si>
  <si>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</si>
  <si>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</si>
  <si>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</si>
  <si>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</si>
  <si>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</si>
  <si>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</si>
  <si>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</si>
  <si>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</si>
  <si>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</si>
  <si>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</si>
  <si>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</si>
  <si>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</si>
  <si>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</si>
  <si>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</si>
  <si>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</si>
  <si>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</si>
  <si>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</si>
  <si>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</si>
  <si>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</si>
  <si>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</si>
  <si>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</si>
  <si>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</si>
  <si>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</si>
  <si>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</si>
  <si>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</si>
  <si>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</si>
  <si>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</si>
  <si>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</si>
  <si>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</si>
  <si>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</si>
  <si>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</si>
  <si>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</si>
  <si>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</si>
  <si>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</si>
  <si>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</si>
  <si>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</si>
  <si>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</si>
  <si>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</si>
  <si>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</si>
  <si>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</si>
  <si>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</si>
  <si>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</si>
  <si>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</si>
  <si>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</si>
  <si>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</si>
  <si>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</si>
  <si>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</si>
  <si>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</si>
  <si>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</si>
  <si>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</si>
  <si>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</si>
  <si>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</si>
  <si>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</si>
  <si>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</si>
  <si>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</si>
  <si>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</si>
  <si>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</si>
  <si>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</si>
  <si>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</si>
  <si>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</si>
  <si>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</si>
  <si>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</si>
  <si>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</si>
  <si>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</si>
  <si>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</si>
  <si>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</si>
  <si>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</si>
  <si>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</si>
  <si>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</si>
  <si>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</si>
  <si>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</si>
  <si>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</si>
  <si>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</si>
  <si>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</si>
  <si>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</si>
  <si>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沖縄県南城市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</si>
  <si>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</si>
  <si>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</si>
  <si>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</si>
  <si>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</si>
  <si>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</si>
  <si>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</si>
  <si>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</si>
  <si>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</si>
  <si>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</si>
  <si>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</si>
  <si>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</si>
  <si>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</si>
  <si>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</si>
  <si>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</si>
  <si>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</si>
  <si>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</si>
  <si>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</si>
  <si>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</si>
  <si>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</si>
  <si>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</si>
  <si>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</si>
  <si>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</si>
  <si>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</si>
  <si>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</si>
  <si>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</si>
  <si>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</si>
  <si>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</si>
  <si>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</si>
  <si>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</si>
  <si>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</si>
  <si>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</si>
  <si>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</si>
  <si>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</si>
  <si>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</si>
  <si>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</si>
  <si>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</si>
  <si>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</si>
  <si>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</si>
  <si>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</si>
  <si>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</si>
  <si>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</si>
  <si>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</si>
  <si>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</si>
  <si>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</si>
  <si>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</si>
  <si>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</si>
  <si>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</si>
  <si>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</si>
  <si>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</si>
  <si>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</si>
  <si>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</si>
  <si>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</si>
  <si>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</si>
  <si>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</si>
  <si>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</si>
  <si>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</si>
  <si>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</si>
  <si>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</si>
  <si>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</si>
  <si>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</si>
  <si>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</si>
  <si>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</si>
  <si>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</si>
  <si>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</si>
  <si>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</si>
  <si>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</si>
  <si>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</si>
  <si>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</si>
  <si>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</si>
  <si>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</si>
  <si>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</si>
  <si>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</si>
  <si>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</si>
  <si>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</si>
  <si>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</si>
  <si>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</si>
  <si>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</si>
  <si>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</si>
  <si>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</si>
  <si>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</si>
  <si>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</si>
  <si>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</si>
  <si>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</si>
  <si>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</si>
  <si>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</si>
  <si>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</si>
  <si>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</si>
  <si>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</si>
  <si>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</si>
  <si>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</si>
  <si>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</si>
  <si>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</si>
  <si>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</si>
  <si>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</si>
  <si>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</si>
  <si>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</si>
  <si>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</si>
  <si>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</si>
  <si>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</si>
  <si>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</si>
  <si>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</si>
  <si>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</si>
  <si>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</si>
  <si>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</si>
  <si>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</si>
  <si>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</si>
  <si>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</si>
  <si>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</si>
  <si>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</si>
  <si>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</si>
  <si>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</si>
  <si>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</si>
  <si>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</si>
  <si>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</si>
  <si>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</si>
  <si>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</si>
  <si>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</si>
  <si>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</si>
  <si>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</si>
  <si>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</si>
  <si>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</si>
  <si>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</si>
  <si>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</si>
  <si>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</si>
  <si>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</si>
  <si>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</si>
  <si>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</si>
  <si>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</si>
  <si>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</si>
  <si>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</si>
  <si>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</si>
  <si>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</si>
  <si>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</si>
  <si>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</si>
  <si>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</si>
  <si>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</si>
  <si>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</si>
  <si>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</si>
  <si>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</si>
  <si>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</si>
  <si>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</si>
  <si>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</si>
  <si>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</si>
  <si>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</si>
  <si>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</si>
  <si>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</si>
  <si>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</si>
  <si>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沖縄県南城市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</si>
  <si>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</si>
  <si>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</si>
  <si>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</si>
  <si>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</si>
  <si>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</si>
  <si>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</si>
  <si>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</si>
  <si>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</si>
  <si>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</si>
  <si>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</si>
  <si>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</si>
  <si>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</si>
  <si>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</si>
  <si>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</si>
  <si>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</si>
  <si>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</si>
  <si>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</si>
  <si>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</si>
  <si>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</si>
  <si>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</si>
  <si>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</si>
  <si>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</si>
  <si>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</si>
  <si>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</si>
  <si>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</si>
  <si>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</si>
  <si>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</si>
  <si>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</si>
  <si>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</si>
  <si>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</si>
  <si>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</si>
  <si>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</si>
  <si>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</si>
  <si>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</si>
  <si>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</si>
  <si>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</si>
  <si>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</si>
  <si>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</si>
  <si>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</si>
  <si>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</si>
  <si>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</si>
  <si>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</si>
  <si>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</si>
  <si>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</si>
  <si>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</si>
  <si>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</si>
  <si>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</si>
  <si>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</si>
  <si>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</si>
  <si>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</si>
  <si>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</si>
  <si>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</si>
  <si>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</si>
  <si>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</si>
  <si>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</si>
  <si>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</si>
  <si>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</si>
  <si>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</si>
  <si>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</si>
  <si>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</si>
  <si>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</si>
  <si>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</si>
  <si>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</si>
  <si>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</si>
  <si>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</si>
  <si>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</si>
  <si>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</si>
  <si>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</si>
  <si>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</si>
  <si>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</si>
  <si>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</si>
  <si>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</si>
  <si>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</si>
  <si>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</si>
  <si>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</si>
  <si>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</si>
  <si>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</si>
  <si>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</si>
  <si>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</si>
  <si>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</si>
  <si>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</si>
  <si>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</si>
  <si>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</si>
  <si>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</si>
  <si>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</si>
  <si>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</si>
  <si>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</si>
  <si>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</si>
  <si>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</si>
  <si>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</si>
  <si>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</si>
  <si>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</si>
  <si>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</si>
  <si>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</si>
  <si>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</si>
  <si>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</si>
  <si>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</si>
  <si>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</si>
  <si>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</si>
  <si>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</si>
  <si>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</si>
  <si>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</si>
  <si>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</si>
  <si>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</si>
  <si>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</si>
  <si>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</si>
  <si>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</si>
  <si>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</si>
  <si>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</si>
  <si>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</si>
  <si>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</si>
  <si>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</si>
  <si>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</si>
  <si>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</si>
  <si>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</si>
  <si>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</si>
  <si>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</si>
  <si>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</si>
  <si>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</si>
  <si>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</si>
  <si>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</si>
  <si>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</si>
  <si>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</si>
  <si>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</si>
  <si>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</si>
  <si>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</si>
  <si>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</si>
  <si>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</si>
  <si>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</si>
  <si>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</si>
  <si>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</si>
  <si>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</si>
  <si>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</si>
  <si>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</si>
  <si>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</si>
  <si>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</si>
  <si>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</si>
  <si>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</si>
  <si>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</si>
  <si>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</si>
  <si>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</si>
  <si>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</si>
  <si>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</si>
  <si>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</si>
  <si>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</si>
  <si>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</si>
  <si>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</si>
  <si>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</si>
  <si>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</si>
  <si>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</si>
  <si>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</si>
  <si>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</si>
  <si>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</si>
  <si>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</si>
  <si>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</si>
  <si>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</si>
  <si>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</si>
  <si>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</si>
  <si>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</si>
  <si>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</si>
  <si>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</si>
  <si>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</si>
  <si>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</si>
  <si>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</si>
  <si>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</si>
  <si>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</si>
  <si>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</si>
  <si>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</si>
  <si>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</si>
  <si>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</si>
  <si>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</si>
  <si>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</si>
  <si>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</si>
  <si>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</si>
  <si>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</si>
  <si>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</si>
  <si>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</si>
  <si>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</si>
  <si>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</si>
  <si>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</si>
  <si>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</si>
  <si>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</si>
  <si>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</si>
  <si>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</si>
  <si>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</si>
  <si>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</si>
  <si>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</si>
  <si>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0.37</t>
  </si>
  <si>
    <t>国民健康保険事業特別会計</t>
  </si>
  <si>
    <t>▲ 2.67</t>
  </si>
  <si>
    <t>▲ 2.00</t>
  </si>
  <si>
    <t>▲ 4.47</t>
  </si>
  <si>
    <t>▲ 4.56</t>
  </si>
  <si>
    <t>▲ 3.10</t>
  </si>
  <si>
    <t>一般会計</t>
  </si>
  <si>
    <t>水道事業会計</t>
  </si>
  <si>
    <t>下水道事業特別会計</t>
  </si>
  <si>
    <t>後期高齢者医療特別会計</t>
  </si>
  <si>
    <t>汚水処理施設特別会計</t>
  </si>
  <si>
    <t>その他会計（赤字）</t>
  </si>
  <si>
    <t>▲ 0.12</t>
  </si>
  <si>
    <t>その他会計（黒字）</t>
  </si>
  <si>
    <t>島尻消防清掃組合</t>
    <rPh sb="0" eb="2">
      <t>シマジリ</t>
    </rPh>
    <rPh sb="2" eb="4">
      <t>ショウボウ</t>
    </rPh>
    <rPh sb="4" eb="6">
      <t>セイソウ</t>
    </rPh>
    <rPh sb="6" eb="8">
      <t>クミアイ</t>
    </rPh>
    <phoneticPr fontId="2"/>
  </si>
  <si>
    <t>東部清掃施設組合</t>
    <rPh sb="0" eb="2">
      <t>トウブ</t>
    </rPh>
    <rPh sb="2" eb="4">
      <t>セイソウ</t>
    </rPh>
    <rPh sb="4" eb="6">
      <t>シセツ</t>
    </rPh>
    <rPh sb="6" eb="8">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</si>
  <si>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</si>
  <si>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</si>
  <si>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</si>
  <si>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</si>
  <si>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</si>
  <si>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南部広域市町村圏事務組合（いなんせ葬苑特別会計）</t>
    <rPh sb="0" eb="2">
      <t>ナンブ</t>
    </rPh>
    <rPh sb="2" eb="4">
      <t>コウイキ</t>
    </rPh>
    <rPh sb="4" eb="7">
      <t>シチョウソン</t>
    </rPh>
    <rPh sb="7" eb="8">
      <t>ケン</t>
    </rPh>
    <rPh sb="8" eb="10">
      <t>ジム</t>
    </rPh>
    <rPh sb="10" eb="12">
      <t>クミアイ</t>
    </rPh>
    <rPh sb="17" eb="18">
      <t>ソウ</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</si>
  <si>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</si>
  <si>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</si>
  <si>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</si>
  <si>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</si>
  <si>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</si>
  <si>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</si>
  <si>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</si>
  <si>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</si>
  <si>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</si>
  <si>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</si>
  <si>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</si>
  <si>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</si>
  <si>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</si>
  <si>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</si>
  <si>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</si>
  <si>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</si>
  <si>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</si>
  <si>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</si>
  <si>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</si>
  <si>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前年度と比較して0.2％改善されているが、その要因は、補償金免除繰上償還制度を活用し、政府資金の高利率繰上償還を平成20年度に実施したためである。また、任意の繰上げ償還を併用しながら減債基金の積立等を実施したことも要因の一つである。合併特例により措置された、合併特例債も平成32年度に終了し、沖縄振興策として措置された一括交付金も平成33年度に終了することから、今後、非常に厳しい財政運営を強いられることが予測されている。将来負担比率及び実質公債費率が上昇していくことが考えられるため、これまで以上に事業の点検、公債費の適正化等に取り組んでいく必要がある。</t>
    <rPh sb="0" eb="2">
      <t>ジッシツ</t>
    </rPh>
    <rPh sb="2" eb="5">
      <t>コウサイヒ</t>
    </rPh>
    <rPh sb="5" eb="7">
      <t>ヒリツ</t>
    </rPh>
    <rPh sb="9" eb="12">
      <t>ゼンネンド</t>
    </rPh>
    <rPh sb="13" eb="15">
      <t>ヒカク</t>
    </rPh>
    <rPh sb="21" eb="23">
      <t>カイゼン</t>
    </rPh>
    <rPh sb="32" eb="34">
      <t>ヨウイン</t>
    </rPh>
    <rPh sb="36" eb="39">
      <t>ホショウキン</t>
    </rPh>
    <rPh sb="39" eb="41">
      <t>メンジョ</t>
    </rPh>
    <rPh sb="41" eb="43">
      <t>クリアゲ</t>
    </rPh>
    <rPh sb="43" eb="45">
      <t>ショウカン</t>
    </rPh>
    <rPh sb="45" eb="47">
      <t>セイド</t>
    </rPh>
    <rPh sb="48" eb="50">
      <t>カツヨウ</t>
    </rPh>
    <rPh sb="52" eb="54">
      <t>セイフ</t>
    </rPh>
    <rPh sb="54" eb="56">
      <t>シキン</t>
    </rPh>
    <rPh sb="57" eb="60">
      <t>コウリリツ</t>
    </rPh>
    <rPh sb="60" eb="62">
      <t>クリアゲ</t>
    </rPh>
    <rPh sb="62" eb="64">
      <t>ショウカン</t>
    </rPh>
    <rPh sb="65" eb="67">
      <t>ヘイセイ</t>
    </rPh>
    <rPh sb="69" eb="70">
      <t>ネン</t>
    </rPh>
    <rPh sb="70" eb="71">
      <t>ド</t>
    </rPh>
    <rPh sb="72" eb="74">
      <t>ジッシ</t>
    </rPh>
    <rPh sb="85" eb="87">
      <t>ニンイ</t>
    </rPh>
    <rPh sb="88" eb="90">
      <t>クリア</t>
    </rPh>
    <rPh sb="91" eb="93">
      <t>ショウカン</t>
    </rPh>
    <rPh sb="94" eb="96">
      <t>ヘイヨウ</t>
    </rPh>
    <rPh sb="100" eb="102">
      <t>ゲンサイ</t>
    </rPh>
    <rPh sb="102" eb="104">
      <t>キキン</t>
    </rPh>
    <rPh sb="105" eb="107">
      <t>ツミタテ</t>
    </rPh>
    <rPh sb="107" eb="108">
      <t>トウ</t>
    </rPh>
    <rPh sb="109" eb="111">
      <t>ジッシ</t>
    </rPh>
    <rPh sb="116" eb="118">
      <t>ヨウイン</t>
    </rPh>
    <rPh sb="119" eb="120">
      <t>ヒト</t>
    </rPh>
    <rPh sb="125" eb="127">
      <t>ガッペイ</t>
    </rPh>
    <rPh sb="127" eb="129">
      <t>トクレイ</t>
    </rPh>
    <rPh sb="132" eb="134">
      <t>ソチ</t>
    </rPh>
    <rPh sb="138" eb="140">
      <t>ガッペイ</t>
    </rPh>
    <rPh sb="140" eb="142">
      <t>トクレイ</t>
    </rPh>
    <rPh sb="142" eb="143">
      <t>サイ</t>
    </rPh>
    <rPh sb="144" eb="146">
      <t>ヘイセイ</t>
    </rPh>
    <rPh sb="148" eb="150">
      <t>ネンド</t>
    </rPh>
    <rPh sb="151" eb="153">
      <t>シュウリョウ</t>
    </rPh>
    <rPh sb="155" eb="157">
      <t>オキナワ</t>
    </rPh>
    <rPh sb="157" eb="160">
      <t>シンコウサク</t>
    </rPh>
    <rPh sb="163" eb="165">
      <t>ソチ</t>
    </rPh>
    <rPh sb="168" eb="170">
      <t>イッカツ</t>
    </rPh>
    <rPh sb="170" eb="173">
      <t>コウフキン</t>
    </rPh>
    <rPh sb="174" eb="176">
      <t>ヘイセイ</t>
    </rPh>
    <rPh sb="178" eb="180">
      <t>ネンド</t>
    </rPh>
    <rPh sb="181" eb="183">
      <t>シュウリョウ</t>
    </rPh>
    <rPh sb="190" eb="192">
      <t>コンゴ</t>
    </rPh>
    <rPh sb="193" eb="195">
      <t>ヒジョウ</t>
    </rPh>
    <rPh sb="196" eb="197">
      <t>キビ</t>
    </rPh>
    <rPh sb="199" eb="201">
      <t>ザイセイ</t>
    </rPh>
    <rPh sb="201" eb="203">
      <t>ウンエイ</t>
    </rPh>
    <rPh sb="204" eb="205">
      <t>シ</t>
    </rPh>
    <rPh sb="212" eb="214">
      <t>ヨソク</t>
    </rPh>
    <rPh sb="220" eb="222">
      <t>ショウライ</t>
    </rPh>
    <rPh sb="222" eb="224">
      <t>フタン</t>
    </rPh>
    <rPh sb="224" eb="226">
      <t>ヒリツ</t>
    </rPh>
    <rPh sb="226" eb="227">
      <t>オヨ</t>
    </rPh>
    <rPh sb="228" eb="230">
      <t>ジッシツ</t>
    </rPh>
    <rPh sb="230" eb="233">
      <t>コウサイヒ</t>
    </rPh>
    <rPh sb="233" eb="234">
      <t>リツ</t>
    </rPh>
    <rPh sb="235" eb="237">
      <t>ジョウショウ</t>
    </rPh>
    <rPh sb="244" eb="245">
      <t>カンガ</t>
    </rPh>
    <rPh sb="256" eb="258">
      <t>イジョウ</t>
    </rPh>
    <rPh sb="259" eb="261">
      <t>ジギョウ</t>
    </rPh>
    <rPh sb="262" eb="264">
      <t>テンケン</t>
    </rPh>
    <rPh sb="265" eb="267">
      <t>コウサイ</t>
    </rPh>
    <rPh sb="267" eb="268">
      <t>ヒ</t>
    </rPh>
    <rPh sb="269" eb="272">
      <t>テキセイカ</t>
    </rPh>
    <rPh sb="272" eb="273">
      <t>トウ</t>
    </rPh>
    <rPh sb="274" eb="275">
      <t>ト</t>
    </rPh>
    <rPh sb="276" eb="277">
      <t>ク</t>
    </rPh>
    <rPh sb="281" eb="28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</si>
</sst>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79072</c:v>
                </c:pt>
                <c:pt idx="1">
                  <c:v>52436</c:v>
                </c:pt>
                <c:pt idx="2">
                  <c:v>84076</c:v>
                </c:pt>
                <c:pt idx="3">
                  <c:v>100201</c:v>
                </c:pt>
                <c:pt idx="4">
                  <c:v>83735</c:v>
                </c:pt>
              </c:numCache>
            </c:numRef>
          </c:val>
          <c:smooth val="0"/>
        </c:ser>
        <c:dLbls>
          <c:showLegendKey val="0"/>
          <c:showVal val="0"/>
          <c:showCatName val="0"/>
          <c:showSerName val="0"/>
          <c:showPercent val="0"/>
          <c:showBubbleSize val="0"/>
        </c:dLbls>
        <c:marker val="1"/>
        <c:smooth val="0"/>
        <c:axId val="115090176"/>
        <c:axId val="115091712"/>
      </c:lineChart>
      <c:catAx>
        <c:axId val="11509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91712"/>
        <c:crosses val="autoZero"/>
        <c:auto val="1"/>
        <c:lblAlgn val="ctr"/>
        <c:lblOffset val="100"/>
        <c:tickLblSkip val="1"/>
        <c:tickMarkSkip val="1"/>
        <c:noMultiLvlLbl val="0"/>
      </c:catAx>
      <c:valAx>
        <c:axId val="1150917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9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10.32</c:v>
                </c:pt>
                <c:pt idx="1">
                  <c:v>8.9700000000000006</c:v>
                </c:pt>
                <c:pt idx="2">
                  <c:v>9.7799999999999994</c:v>
                </c:pt>
                <c:pt idx="3">
                  <c:v>9.5500000000000007</c:v>
                </c:pt>
                <c:pt idx="4">
                  <c:v>10.220000000000001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24.61</c:v>
                </c:pt>
                <c:pt idx="1">
                  <c:v>25.98</c:v>
                </c:pt>
                <c:pt idx="2">
                  <c:v>26.7</c:v>
                </c:pt>
                <c:pt idx="3">
                  <c:v>25.83</c:v>
                </c:pt>
                <c:pt idx="4">
                  <c:v>27.47</c:v>
                </c:pt>
              </c:numCache>
            </c:numRef>
          </c:val>
        </c:ser>
        <c:dLbls>
          <c:showLegendKey val="0"/>
          <c:showVal val="0"/>
          <c:showCatName val="0"/>
          <c:showSerName val="0"/>
          <c:showPercent val="0"/>
          <c:showBubbleSize val="0"/>
        </c:dLbls>
        <c:gapWidth val="250"/>
        <c:overlap val="100"/>
        <c:axId val="130466560"/>
        <c:axId val="13046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7.38</c:v>
                </c:pt>
                <c:pt idx="1">
                  <c:v>4.4800000000000004</c:v>
                </c:pt>
                <c:pt idx="2">
                  <c:v>3.77</c:v>
                </c:pt>
                <c:pt idx="3">
                  <c:v>-0.37</c:v>
                </c:pt>
                <c:pt idx="4">
                  <c:v>3.39</c:v>
                </c:pt>
              </c:numCache>
            </c:numRef>
          </c:val>
          <c:smooth val="0"/>
        </c:ser>
        <c:dLbls>
          <c:showLegendKey val="0"/>
          <c:showVal val="0"/>
          <c:showCatName val="0"/>
          <c:showSerName val="0"/>
          <c:showPercent val="0"/>
          <c:showBubbleSize val="0"/>
        </c:dLbls>
        <c:marker val="1"/>
        <c:smooth val="0"/>
        <c:axId val="130466560"/>
        <c:axId val="130468480"/>
      </c:lineChart>
      <c:catAx>
        <c:axId val="1304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68480"/>
        <c:crosses val="autoZero"/>
        <c:auto val="1"/>
        <c:lblAlgn val="ctr"/>
        <c:lblOffset val="100"/>
        <c:tickLblSkip val="1"/>
        <c:tickMarkSkip val="1"/>
        <c:noMultiLvlLbl val="0"/>
      </c:catAx>
      <c:valAx>
        <c:axId val="13046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0.08</c:v>
                </c:pt>
                <c:pt idx="4">
                  <c:v>#N/A</c:v>
                </c:pt>
                <c:pt idx="5">
                  <c:v>0.06</c:v>
                </c:pt>
                <c:pt idx="6">
                  <c:v>#N/A</c:v>
                </c:pt>
                <c:pt idx="7">
                  <c:v>0.06</c:v>
                </c:pt>
                <c:pt idx="8">
                  <c:v>#N/A</c:v>
                </c:pt>
                <c:pt idx="9">
                  <c:v>0.08</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0.11</c:v>
                </c:pt>
                <c:pt idx="4">
                  <c:v>#N/A</c:v>
                </c:pt>
                <c:pt idx="5">
                  <c:v>0.52</c:v>
                </c:pt>
                <c:pt idx="6">
                  <c:v>#N/A</c:v>
                </c:pt>
                <c:pt idx="7">
                  <c:v>0.17</c:v>
                </c:pt>
                <c:pt idx="8">
                  <c:v>#N/A</c:v>
                </c:pt>
                <c:pt idx="9">
                  <c:v>0.33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1.82</c:v>
                </c:pt>
                <c:pt idx="2">
                  <c:v>#N/A</c:v>
                </c:pt>
                <c:pt idx="3">
                  <c:v>2.1800000000000002</c:v>
                </c:pt>
                <c:pt idx="4">
                  <c:v>#N/A</c:v>
                </c:pt>
                <c:pt idx="5">
                  <c:v>2.71</c:v>
                </c:pt>
                <c:pt idx="6">
                  <c:v>#N/A</c:v>
                </c:pt>
                <c:pt idx="7">
                  <c:v>2.88</c:v>
                </c:pt>
                <c:pt idx="8">
                  <c:v>#N/A</c:v>
                </c:pt>
                <c:pt idx="9">
                  <c:v>2.68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10.44</c:v>
                </c:pt>
                <c:pt idx="2">
                  <c:v>#N/A</c:v>
                </c:pt>
                <c:pt idx="3">
                  <c:v>8.9700000000000006</c:v>
                </c:pt>
                <c:pt idx="4">
                  <c:v>#N/A</c:v>
                </c:pt>
                <c:pt idx="5">
                  <c:v>9.77</c:v>
                </c:pt>
                <c:pt idx="6">
                  <c:v>#N/A</c:v>
                </c:pt>
                <c:pt idx="7">
                  <c:v>9.5399999999999991</c:v>
                </c:pt>
                <c:pt idx="8">
                  <c:v>#N/A</c:v>
                </c:pt>
                <c:pt idx="9">
                  <c:v>10.18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2.67</c:v>
                </c:pt>
                <c:pt idx="1">
                  <c:v>#N/A</c:v>
                </c:pt>
                <c:pt idx="2">
                  <c:v>2</c:v>
                </c:pt>
                <c:pt idx="3">
                  <c:v>#N/A</c:v>
                </c:pt>
                <c:pt idx="4">
                  <c:v>4.47</c:v>
                </c:pt>
                <c:pt idx="5">
                  <c:v>#N/A</c:v>
                </c:pt>
                <c:pt idx="6">
                  <c:v>4.5599999999999996</c:v>
                </c:pt>
                <c:pt idx="7">
                  <c:v>#N/A</c:v>
                </c:pt>
                <c:pt idx="8">
                  <c:v>3.1</c:v>
                </c:pt>
                <c:pt idx="9">
                  <c:v>#N/A</c:v>
                </c:pt>
              </c:numCache>
            </c:numRef>
          </c:val>
        </c:ser>
        <c:dLbls>
          <c:showLegendKey val="0"/>
          <c:showVal val="0"/>
          <c:showCatName val="0"/>
          <c:showSerName val="0"/>
          <c:showPercent val="0"/>
          <c:showBubbleSize val="0"/>
        </c:dLbls>
        <c:gapWidth val="150"/>
        <c:overlap val="100"/>
        <c:axId val="131148032"/>
        <c:axId val="131166208"/>
      </c:barChart>
      <c:catAx>
        <c:axId val="1311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66208"/>
        <c:crosses val="autoZero"/>
        <c:auto val="1"/>
        <c:lblAlgn val="ctr"/>
        <c:lblOffset val="100"/>
        <c:tickLblSkip val="1"/>
        <c:tickMarkSkip val="1"/>
        <c:noMultiLvlLbl val="0"/>
      </c:catAx>
      <c:valAx>
        <c:axId val="1311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1068</c:v>
                </c:pt>
                <c:pt idx="5">
                  <c:v>1242</c:v>
                </c:pt>
                <c:pt idx="8">
                  <c:v>1406</c:v>
                </c:pt>
                <c:pt idx="11">
                  <c:v>1579</c:v>
                </c:pt>
                <c:pt idx="14">
                  <c:v>1694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85</c:v>
                </c:pt>
                <c:pt idx="3">
                  <c:v>46</c:v>
                </c:pt>
                <c:pt idx="6">
                  <c:v>46</c:v>
                </c:pt>
                <c:pt idx="9">
                  <c:v>53</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178</c:v>
                </c:pt>
                <c:pt idx="3">
                  <c:v>187</c:v>
                </c:pt>
                <c:pt idx="6">
                  <c:v>201</c:v>
                </c:pt>
                <c:pt idx="9">
                  <c:v>219</c:v>
                </c:pt>
                <c:pt idx="12">
                  <c:v>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1494</c:v>
                </c:pt>
                <c:pt idx="3">
                  <c:v>1391</c:v>
                </c:pt>
                <c:pt idx="6">
                  <c:v>1776</c:v>
                </c:pt>
                <c:pt idx="9">
                  <c:v>1913</c:v>
                </c:pt>
                <c:pt idx="12">
                  <c:v>2057</c:v>
                </c:pt>
              </c:numCache>
            </c:numRef>
          </c:val>
        </c:ser>
        <c:dLbls>
          <c:showLegendKey val="0"/>
          <c:showVal val="0"/>
          <c:showCatName val="0"/>
          <c:showSerName val="0"/>
          <c:showPercent val="0"/>
          <c:showBubbleSize val="0"/>
        </c:dLbls>
        <c:gapWidth val="100"/>
        <c:overlap val="100"/>
        <c:axId val="124757504"/>
        <c:axId val="12475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689</c:v>
                </c:pt>
                <c:pt idx="2">
                  <c:v>#N/A</c:v>
                </c:pt>
                <c:pt idx="3">
                  <c:v>#N/A</c:v>
                </c:pt>
                <c:pt idx="4">
                  <c:v>382</c:v>
                </c:pt>
                <c:pt idx="5">
                  <c:v>#N/A</c:v>
                </c:pt>
                <c:pt idx="6">
                  <c:v>#N/A</c:v>
                </c:pt>
                <c:pt idx="7">
                  <c:v>617</c:v>
                </c:pt>
                <c:pt idx="8">
                  <c:v>#N/A</c:v>
                </c:pt>
                <c:pt idx="9">
                  <c:v>#N/A</c:v>
                </c:pt>
                <c:pt idx="10">
                  <c:v>606</c:v>
                </c:pt>
                <c:pt idx="11">
                  <c:v>#N/A</c:v>
                </c:pt>
                <c:pt idx="12">
                  <c:v>#N/A</c:v>
                </c:pt>
                <c:pt idx="13">
                  <c:v>640</c:v>
                </c:pt>
                <c:pt idx="14">
                  <c:v>#N/A</c:v>
                </c:pt>
              </c:numCache>
            </c:numRef>
          </c:val>
          <c:smooth val="0"/>
        </c:ser>
        <c:dLbls>
          <c:showLegendKey val="0"/>
          <c:showVal val="0"/>
          <c:showCatName val="0"/>
          <c:showSerName val="0"/>
          <c:showPercent val="0"/>
          <c:showBubbleSize val="0"/>
        </c:dLbls>
        <c:marker val="1"/>
        <c:smooth val="0"/>
        <c:axId val="124757504"/>
        <c:axId val="124759424"/>
      </c:lineChart>
      <c:catAx>
        <c:axId val="1247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59424"/>
        <c:crosses val="autoZero"/>
        <c:auto val="1"/>
        <c:lblAlgn val="ctr"/>
        <c:lblOffset val="100"/>
        <c:tickLblSkip val="1"/>
        <c:tickMarkSkip val="1"/>
        <c:noMultiLvlLbl val="0"/>
      </c:catAx>
      <c:valAx>
        <c:axId val="1247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16383</c:v>
                </c:pt>
                <c:pt idx="5">
                  <c:v>16524</c:v>
                </c:pt>
                <c:pt idx="8">
                  <c:v>17421</c:v>
                </c:pt>
                <c:pt idx="11">
                  <c:v>18624</c:v>
                </c:pt>
                <c:pt idx="14">
                  <c:v>22524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c:v>
                </c:pt>
                <c:pt idx="5">
                  <c:v>85</c:v>
                </c:pt>
                <c:pt idx="8">
                  <c:v>95</c:v>
                </c:pt>
                <c:pt idx="11">
                  <c:v>81</c:v>
                </c:pt>
                <c:pt idx="14">
                  <c:v>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5912</c:v>
                </c:pt>
                <c:pt idx="5">
                  <c:v>6531</c:v>
                </c:pt>
                <c:pt idx="8">
                  <c:v>7669</c:v>
                </c:pt>
                <c:pt idx="11">
                  <c:v>8258</c:v>
                </c:pt>
                <c:pt idx="14">
                  <c:v>8977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2394</c:v>
                </c:pt>
                <c:pt idx="3">
                  <c:v>2090</c:v>
                </c:pt>
                <c:pt idx="6">
                  <c:v>2574</c:v>
                </c:pt>
                <c:pt idx="9">
                  <c:v>1450</c:v>
                </c:pt>
                <c:pt idx="12">
                  <c:v>1049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244</c:v>
                </c:pt>
                <c:pt idx="3">
                  <c:v>206</c:v>
                </c:pt>
                <c:pt idx="6">
                  <c:v>172</c:v>
                </c:pt>
                <c:pt idx="9">
                  <c:v>359</c:v>
                </c:pt>
                <c:pt idx="12">
                  <c:v>486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3602</c:v>
                </c:pt>
                <c:pt idx="3">
                  <c:v>3809</c:v>
                </c:pt>
                <c:pt idx="6">
                  <c:v>3811</c:v>
                </c:pt>
                <c:pt idx="9">
                  <c:v>3851</c:v>
                </c:pt>
                <c:pt idx="12">
                  <c:v>3805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18682</c:v>
                </c:pt>
                <c:pt idx="3">
                  <c:v>18323</c:v>
                </c:pt>
                <c:pt idx="6">
                  <c:v>18658</c:v>
                </c:pt>
                <c:pt idx="9">
                  <c:v>19739</c:v>
                </c:pt>
                <c:pt idx="12">
                  <c:v>19221</c:v>
                </c:pt>
              </c:numCache>
            </c:numRef>
          </c:val>
        </c:ser>
        <c:dLbls>
          <c:showLegendKey val="0"/>
          <c:showVal val="0"/>
          <c:showCatName val="0"/>
          <c:showSerName val="0"/>
          <c:showPercent val="0"/>
          <c:showBubbleSize val="0"/>
        </c:dLbls>
        <c:gapWidth val="100"/>
        <c:overlap val="100"/>
        <c:axId val="124808576"/>
        <c:axId val="12492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2574</c:v>
                </c:pt>
                <c:pt idx="2">
                  <c:v>#N/A</c:v>
                </c:pt>
                <c:pt idx="3">
                  <c:v>#N/A</c:v>
                </c:pt>
                <c:pt idx="4">
                  <c:v>1287</c:v>
                </c:pt>
                <c:pt idx="5">
                  <c:v>#N/A</c:v>
                </c:pt>
                <c:pt idx="6">
                  <c:v>#N/A</c:v>
                </c:pt>
                <c:pt idx="7">
                  <c:v>30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4808576"/>
        <c:axId val="124921344"/>
      </c:lineChart>
      <c:catAx>
        <c:axId val="1248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921344"/>
        <c:crosses val="autoZero"/>
        <c:auto val="1"/>
        <c:lblAlgn val="ctr"/>
        <c:lblOffset val="100"/>
        <c:tickLblSkip val="1"/>
        <c:tickMarkSkip val="1"/>
        <c:noMultiLvlLbl val="0"/>
      </c:catAx>
      <c:valAx>
        <c:axId val="12492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664896"/>
        <c:axId val="131675264"/>
      </c:scatterChart>
      <c:valAx>
        <c:axId val="131664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75264"/>
        <c:crosses val="autoZero"/>
        <c:crossBetween val="midCat"/>
      </c:valAx>
      <c:valAx>
        <c:axId val="131675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6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7.7</c:v>
                </c:pt>
                <c:pt idx="1">
                  <c:v>6.3</c:v>
                </c:pt>
                <c:pt idx="2">
                  <c:v>7</c:v>
                </c:pt>
                <c:pt idx="3">
                  <c:v>6.8</c:v>
                </c:pt>
                <c:pt idx="4">
                  <c:v>6.6</c:v>
                </c:pt>
              </c:numCache>
            </c:numRef>
          </c:xVal>
          <c:yVal>
            <c:numRef>
              <c:f>公会計指標分析・財政指標組合せ分析表!$K$73:$O$73</c:f>
              <c:numCache>
                <c:formatCode>#,##0.0;"▲ "#,##0.0</c:formatCode>
                <c:ptCount val="5"/>
                <c:pt idx="0">
                  <c:v>27.3</c:v>
                </c:pt>
                <c:pt idx="1">
                  <c:v>13.8</c:v>
                </c:pt>
                <c:pt idx="2">
                  <c:v>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31721472"/>
        <c:axId val="130834816"/>
      </c:scatterChart>
      <c:valAx>
        <c:axId val="131721472"/>
        <c:scaling>
          <c:orientation val="minMax"/>
          <c:max val="14.5"/>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834816"/>
        <c:crosses val="autoZero"/>
        <c:crossBetween val="midCat"/>
      </c:valAx>
      <c:valAx>
        <c:axId val="130834816"/>
        <c:scaling>
          <c:orientation val="minMax"/>
          <c:max val="10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2147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latin typeface="+mn-lt"/>
              <a:ea typeface="+mn-ea"/>
              <a:cs typeface="+mn-cs"/>
            </a:rPr>
            <a:t>元利償還金については、合併特例債の据え置き期間により減少傾向にあった。しかし、合併特例債の本格的な元利償還が始まることにより、右肩上がりで増加することになる。その対策として、繰上償還の実施や減債基金への積立てを実施した。また、合併特例債を有効に活用することにより、普通交付税算入公債費等の割合を増やしていく作業も同時並行的に実施している。そのような取り組みにより、実質公債費比率において改善傾向を維持しつつある。しかし、新起債の抑制や任意の繰り上げ償還を実施することで、状況を改善を図る。</a:t>
          </a:r>
          <a:endParaRPr kumimoji="1"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将来負担比率は、毎年低下しているところであるが、将来負担額は、ほぼ横ばいの状況である。それを補っているのが、主に充当可能財源及び基準財政需要額算入見込額である。この状況は、普通交付税合併算定替の満額が保障される平成２８年度頃まで続くことが予想される。しかし、それ以降については、基金積立等は、厳しい財政状況になることが推測される。将来負担比率の低率での維持については、新起債の発行の抑制を図り中で、決算剰余金等の活用や減債基金の積立や繰上償還を実施するなどの両方を同時並行で進めることが有効である。今後は、地方債の残高の抑制に努め、公共施設の整理統合も含め施設等に充てる起債の内容も計画的に実施して行く。</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内に中心となる産業が少ないことにより、財政基盤が弱く類似団体の全国平均を下回っている。また、近年財政力指数の大きな変動もない。今後も組織機構の見直し、税徴収体制の強化、更なる行政改革の推進を実施するとともに、企業の誘致、行政の効率化（公共施設の整理、統合および廃止）に努め、将来を見据えた財政運営を行う中で、財政の健全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若干ではあるが</a:t>
          </a:r>
          <a:r>
            <a:rPr kumimoji="1" lang="en-US" altLang="ja-JP" sz="1300">
              <a:latin typeface="ＭＳ Ｐゴシック"/>
            </a:rPr>
            <a:t>0.9</a:t>
          </a:r>
          <a:r>
            <a:rPr kumimoji="1" lang="ja-JP" altLang="en-US" sz="1300">
              <a:latin typeface="ＭＳ Ｐゴシック"/>
            </a:rPr>
            <a:t>ポイント改善した。しかし、扶助費、公債費償還額は、増加傾向にある。改善に転じたのは、南城市都市計画（独自）の策定により人口が増加傾向にあり、地方税の市民税（個人分）が伸びたことが要因と見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27940</xdr:rowOff>
    </xdr:from>
    <xdr:to>
      <xdr:col>7</xdr:col>
      <xdr:colOff>152400</xdr:colOff>
      <xdr:row>59</xdr:row>
      <xdr:rowOff>64135</xdr:rowOff>
    </xdr:to>
    <xdr:cxnSp macro="">
      <xdr:nvCxnSpPr>
        <xdr:cNvPr id="131" name="直線コネクタ 130"/>
        <xdr:cNvCxnSpPr/>
      </xdr:nvCxnSpPr>
      <xdr:spPr>
        <a:xfrm flipV="1">
          <a:off x="4114800" y="10143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58631</xdr:rowOff>
    </xdr:from>
    <xdr:to>
      <xdr:col>6</xdr:col>
      <xdr:colOff>0</xdr:colOff>
      <xdr:row>59</xdr:row>
      <xdr:rowOff>64135</xdr:rowOff>
    </xdr:to>
    <xdr:cxnSp macro="">
      <xdr:nvCxnSpPr>
        <xdr:cNvPr id="134" name="直線コネクタ 133"/>
        <xdr:cNvCxnSpPr/>
      </xdr:nvCxnSpPr>
      <xdr:spPr>
        <a:xfrm>
          <a:off x="3225800" y="10002731"/>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58631</xdr:rowOff>
    </xdr:from>
    <xdr:to>
      <xdr:col>4</xdr:col>
      <xdr:colOff>482600</xdr:colOff>
      <xdr:row>58</xdr:row>
      <xdr:rowOff>78740</xdr:rowOff>
    </xdr:to>
    <xdr:cxnSp macro="">
      <xdr:nvCxnSpPr>
        <xdr:cNvPr id="137" name="直線コネクタ 136"/>
        <xdr:cNvCxnSpPr/>
      </xdr:nvCxnSpPr>
      <xdr:spPr>
        <a:xfrm flipV="1">
          <a:off x="2336800" y="100027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58</xdr:row>
      <xdr:rowOff>78740</xdr:rowOff>
    </xdr:to>
    <xdr:cxnSp macro="">
      <xdr:nvCxnSpPr>
        <xdr:cNvPr id="140" name="直線コネクタ 139"/>
        <xdr:cNvCxnSpPr/>
      </xdr:nvCxnSpPr>
      <xdr:spPr>
        <a:xfrm>
          <a:off x="1447800" y="99906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148590</xdr:rowOff>
    </xdr:from>
    <xdr:to>
      <xdr:col>7</xdr:col>
      <xdr:colOff>203200</xdr:colOff>
      <xdr:row>59</xdr:row>
      <xdr:rowOff>78740</xdr:rowOff>
    </xdr:to>
    <xdr:sp macro="" textlink="">
      <xdr:nvSpPr>
        <xdr:cNvPr id="150" name="円/楕円 149"/>
        <xdr:cNvSpPr/>
      </xdr:nvSpPr>
      <xdr:spPr>
        <a:xfrm>
          <a:off x="4902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165117</xdr:rowOff>
    </xdr:from>
    <xdr:ext cx="762000" cy="259045"/>
    <xdr:sp macro="" textlink="">
      <xdr:nvSpPr>
        <xdr:cNvPr id="151" name="財政構造の弾力性該当値テキスト"/>
        <xdr:cNvSpPr txBox="1"/>
      </xdr:nvSpPr>
      <xdr:spPr>
        <a:xfrm>
          <a:off x="5041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13335</xdr:rowOff>
    </xdr:from>
    <xdr:to>
      <xdr:col>6</xdr:col>
      <xdr:colOff>50800</xdr:colOff>
      <xdr:row>59</xdr:row>
      <xdr:rowOff>114935</xdr:rowOff>
    </xdr:to>
    <xdr:sp macro="" textlink="">
      <xdr:nvSpPr>
        <xdr:cNvPr id="152" name="円/楕円 151"/>
        <xdr:cNvSpPr/>
      </xdr:nvSpPr>
      <xdr:spPr>
        <a:xfrm>
          <a:off x="4064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125112</xdr:rowOff>
    </xdr:from>
    <xdr:ext cx="736600" cy="259045"/>
    <xdr:sp macro="" textlink="">
      <xdr:nvSpPr>
        <xdr:cNvPr id="153" name="テキスト ボックス 152"/>
        <xdr:cNvSpPr txBox="1"/>
      </xdr:nvSpPr>
      <xdr:spPr>
        <a:xfrm>
          <a:off x="3733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7831</xdr:rowOff>
    </xdr:from>
    <xdr:to>
      <xdr:col>4</xdr:col>
      <xdr:colOff>533400</xdr:colOff>
      <xdr:row>58</xdr:row>
      <xdr:rowOff>109431</xdr:rowOff>
    </xdr:to>
    <xdr:sp macro="" textlink="">
      <xdr:nvSpPr>
        <xdr:cNvPr id="154" name="円/楕円 153"/>
        <xdr:cNvSpPr/>
      </xdr:nvSpPr>
      <xdr:spPr>
        <a:xfrm>
          <a:off x="3175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119608</xdr:rowOff>
    </xdr:from>
    <xdr:ext cx="762000" cy="259045"/>
    <xdr:sp macro="" textlink="">
      <xdr:nvSpPr>
        <xdr:cNvPr id="155" name="テキスト ボックス 154"/>
        <xdr:cNvSpPr txBox="1"/>
      </xdr:nvSpPr>
      <xdr:spPr>
        <a:xfrm>
          <a:off x="2844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27940</xdr:rowOff>
    </xdr:from>
    <xdr:to>
      <xdr:col>3</xdr:col>
      <xdr:colOff>330200</xdr:colOff>
      <xdr:row>58</xdr:row>
      <xdr:rowOff>129540</xdr:rowOff>
    </xdr:to>
    <xdr:sp macro="" textlink="">
      <xdr:nvSpPr>
        <xdr:cNvPr id="156" name="円/楕円 155"/>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139717</xdr:rowOff>
    </xdr:from>
    <xdr:ext cx="762000" cy="259045"/>
    <xdr:sp macro="" textlink="">
      <xdr:nvSpPr>
        <xdr:cNvPr id="157" name="テキスト ボックス 156"/>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167217</xdr:rowOff>
    </xdr:from>
    <xdr:to>
      <xdr:col>2</xdr:col>
      <xdr:colOff>127000</xdr:colOff>
      <xdr:row>58</xdr:row>
      <xdr:rowOff>97367</xdr:rowOff>
    </xdr:to>
    <xdr:sp macro="" textlink="">
      <xdr:nvSpPr>
        <xdr:cNvPr id="158" name="円/楕円 157"/>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107544</xdr:rowOff>
    </xdr:from>
    <xdr:ext cx="762000" cy="259045"/>
    <xdr:sp macro="" textlink="">
      <xdr:nvSpPr>
        <xdr:cNvPr id="159" name="テキスト ボックス 158"/>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全国平均と比較により</a:t>
          </a:r>
          <a:r>
            <a:rPr kumimoji="1" lang="en-US" altLang="ja-JP" sz="1300">
              <a:latin typeface="ＭＳ Ｐゴシック"/>
            </a:rPr>
            <a:t>759</a:t>
          </a:r>
          <a:r>
            <a:rPr kumimoji="1" lang="ja-JP" altLang="en-US" sz="1300">
              <a:latin typeface="ＭＳ Ｐゴシック"/>
            </a:rPr>
            <a:t>円減、昨年との比較でも</a:t>
          </a:r>
          <a:r>
            <a:rPr kumimoji="1" lang="en-US" altLang="ja-JP" sz="1300">
              <a:latin typeface="ＭＳ Ｐゴシック"/>
            </a:rPr>
            <a:t>714</a:t>
          </a:r>
          <a:r>
            <a:rPr kumimoji="1" lang="ja-JP" altLang="en-US" sz="1300">
              <a:latin typeface="ＭＳ Ｐゴシック"/>
            </a:rPr>
            <a:t>円と金額が減少に転じた。その要因は、人件費では、定員適正化計画を基にした職員採用、物件費では、市民課窓口、給食センター、公立保育園の民間委託、公用車の電気自動車導入と旅費の削減などによるものだと見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83421</xdr:rowOff>
    </xdr:from>
    <xdr:to>
      <xdr:col>7</xdr:col>
      <xdr:colOff>152400</xdr:colOff>
      <xdr:row>81</xdr:row>
      <xdr:rowOff>89165</xdr:rowOff>
    </xdr:to>
    <xdr:cxnSp macro="">
      <xdr:nvCxnSpPr>
        <xdr:cNvPr id="194" name="直線コネクタ 193"/>
        <xdr:cNvCxnSpPr/>
      </xdr:nvCxnSpPr>
      <xdr:spPr>
        <a:xfrm flipV="1">
          <a:off x="4114800" y="13970871"/>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54594</xdr:rowOff>
    </xdr:from>
    <xdr:to>
      <xdr:col>6</xdr:col>
      <xdr:colOff>0</xdr:colOff>
      <xdr:row>81</xdr:row>
      <xdr:rowOff>89165</xdr:rowOff>
    </xdr:to>
    <xdr:cxnSp macro="">
      <xdr:nvCxnSpPr>
        <xdr:cNvPr id="197" name="直線コネクタ 196"/>
        <xdr:cNvCxnSpPr/>
      </xdr:nvCxnSpPr>
      <xdr:spPr>
        <a:xfrm>
          <a:off x="3225800" y="13942044"/>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18182</xdr:rowOff>
    </xdr:from>
    <xdr:to>
      <xdr:col>4</xdr:col>
      <xdr:colOff>482600</xdr:colOff>
      <xdr:row>81</xdr:row>
      <xdr:rowOff>54594</xdr:rowOff>
    </xdr:to>
    <xdr:cxnSp macro="">
      <xdr:nvCxnSpPr>
        <xdr:cNvPr id="200" name="直線コネクタ 199"/>
        <xdr:cNvCxnSpPr/>
      </xdr:nvCxnSpPr>
      <xdr:spPr>
        <a:xfrm>
          <a:off x="2336800" y="13905632"/>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18182</xdr:rowOff>
    </xdr:from>
    <xdr:to>
      <xdr:col>3</xdr:col>
      <xdr:colOff>279400</xdr:colOff>
      <xdr:row>81</xdr:row>
      <xdr:rowOff>55423</xdr:rowOff>
    </xdr:to>
    <xdr:cxnSp macro="">
      <xdr:nvCxnSpPr>
        <xdr:cNvPr id="203" name="直線コネクタ 202"/>
        <xdr:cNvCxnSpPr/>
      </xdr:nvCxnSpPr>
      <xdr:spPr>
        <a:xfrm flipV="1">
          <a:off x="1447800" y="13905632"/>
          <a:ext cx="889000" cy="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32621</xdr:rowOff>
    </xdr:from>
    <xdr:to>
      <xdr:col>7</xdr:col>
      <xdr:colOff>203200</xdr:colOff>
      <xdr:row>81</xdr:row>
      <xdr:rowOff>134221</xdr:rowOff>
    </xdr:to>
    <xdr:sp macro="" textlink="">
      <xdr:nvSpPr>
        <xdr:cNvPr id="213" name="円/楕円 212"/>
        <xdr:cNvSpPr/>
      </xdr:nvSpPr>
      <xdr:spPr>
        <a:xfrm>
          <a:off x="4902200" y="13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49148</xdr:rowOff>
    </xdr:from>
    <xdr:ext cx="762000" cy="259045"/>
    <xdr:sp macro="" textlink="">
      <xdr:nvSpPr>
        <xdr:cNvPr id="214" name="人件費・物件費等の状況該当値テキスト"/>
        <xdr:cNvSpPr txBox="1"/>
      </xdr:nvSpPr>
      <xdr:spPr>
        <a:xfrm>
          <a:off x="5041900" y="1376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38365</xdr:rowOff>
    </xdr:from>
    <xdr:to>
      <xdr:col>6</xdr:col>
      <xdr:colOff>50800</xdr:colOff>
      <xdr:row>81</xdr:row>
      <xdr:rowOff>139965</xdr:rowOff>
    </xdr:to>
    <xdr:sp macro="" textlink="">
      <xdr:nvSpPr>
        <xdr:cNvPr id="215" name="円/楕円 214"/>
        <xdr:cNvSpPr/>
      </xdr:nvSpPr>
      <xdr:spPr>
        <a:xfrm>
          <a:off x="4064000" y="139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150142</xdr:rowOff>
    </xdr:from>
    <xdr:ext cx="736600" cy="259045"/>
    <xdr:sp macro="" textlink="">
      <xdr:nvSpPr>
        <xdr:cNvPr id="216" name="テキスト ボックス 215"/>
        <xdr:cNvSpPr txBox="1"/>
      </xdr:nvSpPr>
      <xdr:spPr>
        <a:xfrm>
          <a:off x="3733800" y="1369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3794</xdr:rowOff>
    </xdr:from>
    <xdr:to>
      <xdr:col>4</xdr:col>
      <xdr:colOff>533400</xdr:colOff>
      <xdr:row>81</xdr:row>
      <xdr:rowOff>105394</xdr:rowOff>
    </xdr:to>
    <xdr:sp macro="" textlink="">
      <xdr:nvSpPr>
        <xdr:cNvPr id="217" name="円/楕円 216"/>
        <xdr:cNvSpPr/>
      </xdr:nvSpPr>
      <xdr:spPr>
        <a:xfrm>
          <a:off x="3175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115571</xdr:rowOff>
    </xdr:from>
    <xdr:ext cx="762000" cy="259045"/>
    <xdr:sp macro="" textlink="">
      <xdr:nvSpPr>
        <xdr:cNvPr id="218" name="テキスト ボックス 217"/>
        <xdr:cNvSpPr txBox="1"/>
      </xdr:nvSpPr>
      <xdr:spPr>
        <a:xfrm>
          <a:off x="2844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138832</xdr:rowOff>
    </xdr:from>
    <xdr:to>
      <xdr:col>3</xdr:col>
      <xdr:colOff>330200</xdr:colOff>
      <xdr:row>81</xdr:row>
      <xdr:rowOff>68982</xdr:rowOff>
    </xdr:to>
    <xdr:sp macro="" textlink="">
      <xdr:nvSpPr>
        <xdr:cNvPr id="219" name="円/楕円 218"/>
        <xdr:cNvSpPr/>
      </xdr:nvSpPr>
      <xdr:spPr>
        <a:xfrm>
          <a:off x="2286000" y="13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79159</xdr:rowOff>
    </xdr:from>
    <xdr:ext cx="762000" cy="259045"/>
    <xdr:sp macro="" textlink="">
      <xdr:nvSpPr>
        <xdr:cNvPr id="220" name="テキスト ボックス 219"/>
        <xdr:cNvSpPr txBox="1"/>
      </xdr:nvSpPr>
      <xdr:spPr>
        <a:xfrm>
          <a:off x="1955800" y="136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4623</xdr:rowOff>
    </xdr:from>
    <xdr:to>
      <xdr:col>2</xdr:col>
      <xdr:colOff>127000</xdr:colOff>
      <xdr:row>81</xdr:row>
      <xdr:rowOff>106223</xdr:rowOff>
    </xdr:to>
    <xdr:sp macro="" textlink="">
      <xdr:nvSpPr>
        <xdr:cNvPr id="221" name="円/楕円 220"/>
        <xdr:cNvSpPr/>
      </xdr:nvSpPr>
      <xdr:spPr>
        <a:xfrm>
          <a:off x="1397000" y="13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116400</xdr:rowOff>
    </xdr:from>
    <xdr:ext cx="762000" cy="259045"/>
    <xdr:sp macro="" textlink="">
      <xdr:nvSpPr>
        <xdr:cNvPr id="222" name="テキスト ボックス 221"/>
        <xdr:cNvSpPr txBox="1"/>
      </xdr:nvSpPr>
      <xdr:spPr>
        <a:xfrm>
          <a:off x="1066800" y="1366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昨年との数値と比較して、</a:t>
          </a:r>
          <a:r>
            <a:rPr kumimoji="1" lang="en-US" altLang="ja-JP" sz="1300">
              <a:solidFill>
                <a:schemeClr val="dk1"/>
              </a:solidFill>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latin typeface="+mn-lt"/>
              <a:ea typeface="+mn-ea"/>
              <a:cs typeface="+mn-cs"/>
            </a:rPr>
            <a:t>増加した。その要因は、退職者と採用者の学歴、経験年数の構成等によるものだと見る。今後も給与水準は、適正な昇格および昇給制度を順守していく。</a:t>
          </a:r>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ja-JP"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157226</xdr:rowOff>
    </xdr:to>
    <xdr:cxnSp macro="">
      <xdr:nvCxnSpPr>
        <xdr:cNvPr id="254" name="直線コネクタ 253"/>
        <xdr:cNvCxnSpPr/>
      </xdr:nvCxnSpPr>
      <xdr:spPr>
        <a:xfrm>
          <a:off x="16179800" y="1470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128270</xdr:rowOff>
    </xdr:to>
    <xdr:cxnSp macro="">
      <xdr:nvCxnSpPr>
        <xdr:cNvPr id="257" name="直線コネクタ 256"/>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0</xdr:rowOff>
    </xdr:to>
    <xdr:cxnSp macro="">
      <xdr:nvCxnSpPr>
        <xdr:cNvPr id="260" name="直線コネクタ 259"/>
        <xdr:cNvCxnSpPr/>
      </xdr:nvCxnSpPr>
      <xdr:spPr>
        <a:xfrm flipV="1">
          <a:off x="14401800" y="147015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0</xdr:rowOff>
    </xdr:to>
    <xdr:cxnSp macro="">
      <xdr:nvCxnSpPr>
        <xdr:cNvPr id="263" name="直線コネクタ 262"/>
        <xdr:cNvCxnSpPr/>
      </xdr:nvCxnSpPr>
      <xdr:spPr>
        <a:xfrm>
          <a:off x="13512800" y="150538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122953</xdr:rowOff>
    </xdr:from>
    <xdr:ext cx="762000" cy="259045"/>
    <xdr:sp macro="" textlink="">
      <xdr:nvSpPr>
        <xdr:cNvPr id="274" name="給与水準   （国との比較）該当値テキスト"/>
        <xdr:cNvSpPr txBox="1"/>
      </xdr:nvSpPr>
      <xdr:spPr>
        <a:xfrm>
          <a:off x="171069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9" name="円/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0" name="テキスト ボックス 279"/>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81" name="円/楕円 280"/>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82" name="テキスト ボックス 281"/>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全国平均と同数字で、昨年より</a:t>
          </a:r>
          <a:r>
            <a:rPr kumimoji="1" lang="en-US" altLang="ja-JP" sz="1300">
              <a:solidFill>
                <a:schemeClr val="dk1"/>
              </a:solidFill>
              <a:latin typeface="+mn-lt"/>
              <a:ea typeface="+mn-ea"/>
              <a:cs typeface="+mn-cs"/>
            </a:rPr>
            <a:t>0.08</a:t>
          </a:r>
          <a:r>
            <a:rPr kumimoji="1" lang="ja-JP" altLang="en-US" sz="1300">
              <a:solidFill>
                <a:schemeClr val="dk1"/>
              </a:solidFill>
              <a:latin typeface="+mn-lt"/>
              <a:ea typeface="+mn-ea"/>
              <a:cs typeface="+mn-cs"/>
            </a:rPr>
            <a:t>ポイント改善された。その要因は、定員適正か計画の着実な遂行と、人口増によることだと見る。</a:t>
          </a:r>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154577</xdr:rowOff>
    </xdr:from>
    <xdr:to>
      <xdr:col>24</xdr:col>
      <xdr:colOff>558800</xdr:colOff>
      <xdr:row>58</xdr:row>
      <xdr:rowOff>168366</xdr:rowOff>
    </xdr:to>
    <xdr:cxnSp macro="">
      <xdr:nvCxnSpPr>
        <xdr:cNvPr id="319" name="直線コネクタ 318"/>
        <xdr:cNvCxnSpPr/>
      </xdr:nvCxnSpPr>
      <xdr:spPr>
        <a:xfrm flipV="1">
          <a:off x="16179800" y="100986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15875</xdr:rowOff>
    </xdr:to>
    <xdr:cxnSp macro="">
      <xdr:nvCxnSpPr>
        <xdr:cNvPr id="322" name="直線コネクタ 321"/>
        <xdr:cNvCxnSpPr/>
      </xdr:nvCxnSpPr>
      <xdr:spPr>
        <a:xfrm flipV="1">
          <a:off x="15290800" y="1011246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15875</xdr:rowOff>
    </xdr:from>
    <xdr:to>
      <xdr:col>22</xdr:col>
      <xdr:colOff>203200</xdr:colOff>
      <xdr:row>59</xdr:row>
      <xdr:rowOff>38281</xdr:rowOff>
    </xdr:to>
    <xdr:cxnSp macro="">
      <xdr:nvCxnSpPr>
        <xdr:cNvPr id="325" name="直線コネクタ 324"/>
        <xdr:cNvCxnSpPr/>
      </xdr:nvCxnSpPr>
      <xdr:spPr>
        <a:xfrm flipV="1">
          <a:off x="14401800" y="1013142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38281</xdr:rowOff>
    </xdr:from>
    <xdr:to>
      <xdr:col>21</xdr:col>
      <xdr:colOff>0</xdr:colOff>
      <xdr:row>59</xdr:row>
      <xdr:rowOff>91712</xdr:rowOff>
    </xdr:to>
    <xdr:cxnSp macro="">
      <xdr:nvCxnSpPr>
        <xdr:cNvPr id="328" name="直線コネクタ 327"/>
        <xdr:cNvCxnSpPr/>
      </xdr:nvCxnSpPr>
      <xdr:spPr>
        <a:xfrm flipV="1">
          <a:off x="13512800" y="1015383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103777</xdr:rowOff>
    </xdr:from>
    <xdr:to>
      <xdr:col>24</xdr:col>
      <xdr:colOff>609600</xdr:colOff>
      <xdr:row>59</xdr:row>
      <xdr:rowOff>33927</xdr:rowOff>
    </xdr:to>
    <xdr:sp macro="" textlink="">
      <xdr:nvSpPr>
        <xdr:cNvPr id="338" name="円/楕円 337"/>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120304</xdr:rowOff>
    </xdr:from>
    <xdr:ext cx="762000" cy="259045"/>
    <xdr:sp macro="" textlink="">
      <xdr:nvSpPr>
        <xdr:cNvPr id="339" name="定員管理の状況該当値テキスト"/>
        <xdr:cNvSpPr txBox="1"/>
      </xdr:nvSpPr>
      <xdr:spPr>
        <a:xfrm>
          <a:off x="17106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40" name="円/楕円 339"/>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41" name="テキスト ボックス 340"/>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136525</xdr:rowOff>
    </xdr:from>
    <xdr:to>
      <xdr:col>22</xdr:col>
      <xdr:colOff>254000</xdr:colOff>
      <xdr:row>59</xdr:row>
      <xdr:rowOff>66675</xdr:rowOff>
    </xdr:to>
    <xdr:sp macro="" textlink="">
      <xdr:nvSpPr>
        <xdr:cNvPr id="342" name="円/楕円 341"/>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76852</xdr:rowOff>
    </xdr:from>
    <xdr:ext cx="762000" cy="259045"/>
    <xdr:sp macro="" textlink="">
      <xdr:nvSpPr>
        <xdr:cNvPr id="343" name="テキスト ボックス 342"/>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4" name="円/楕円 343"/>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5" name="テキスト ボックス 344"/>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40912</xdr:rowOff>
    </xdr:from>
    <xdr:to>
      <xdr:col>19</xdr:col>
      <xdr:colOff>533400</xdr:colOff>
      <xdr:row>59</xdr:row>
      <xdr:rowOff>142512</xdr:rowOff>
    </xdr:to>
    <xdr:sp macro="" textlink="">
      <xdr:nvSpPr>
        <xdr:cNvPr id="346" name="円/楕円 345"/>
        <xdr:cNvSpPr/>
      </xdr:nvSpPr>
      <xdr:spPr>
        <a:xfrm>
          <a:off x="134620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152689</xdr:rowOff>
    </xdr:from>
    <xdr:ext cx="762000" cy="259045"/>
    <xdr:sp macro="" textlink="">
      <xdr:nvSpPr>
        <xdr:cNvPr id="347" name="テキスト ボックス 346"/>
        <xdr:cNvSpPr txBox="1"/>
      </xdr:nvSpPr>
      <xdr:spPr>
        <a:xfrm>
          <a:off x="13131800" y="992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0.2</a:t>
          </a:r>
          <a:r>
            <a:rPr kumimoji="1" lang="ja-JP" altLang="en-US" sz="1300">
              <a:latin typeface="ＭＳ Ｐゴシック"/>
            </a:rPr>
            <a:t>％改善された。その要因は、補償金免除繰上償還制度を活用し、政府資金の高利率繰上償還を平成</a:t>
          </a:r>
          <a:r>
            <a:rPr kumimoji="1" lang="en-US" altLang="ja-JP" sz="1300">
              <a:latin typeface="ＭＳ Ｐゴシック"/>
            </a:rPr>
            <a:t>20</a:t>
          </a:r>
          <a:r>
            <a:rPr kumimoji="1" lang="ja-JP" altLang="en-US" sz="1300">
              <a:latin typeface="ＭＳ Ｐゴシック"/>
            </a:rPr>
            <a:t>年度に実施したことや、その後も将来における公債費負担軽減を図るべく、任意の繰上償還を併用しながら実質公債費比率の抑制を図るべく減債基金の積立等を実施したことによる。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141182</xdr:rowOff>
    </xdr:from>
    <xdr:to>
      <xdr:col>24</xdr:col>
      <xdr:colOff>558800</xdr:colOff>
      <xdr:row>36</xdr:row>
      <xdr:rowOff>145203</xdr:rowOff>
    </xdr:to>
    <xdr:cxnSp macro="">
      <xdr:nvCxnSpPr>
        <xdr:cNvPr id="381" name="直線コネクタ 380"/>
        <xdr:cNvCxnSpPr/>
      </xdr:nvCxnSpPr>
      <xdr:spPr>
        <a:xfrm flipV="1">
          <a:off x="16179800" y="631338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145203</xdr:rowOff>
    </xdr:from>
    <xdr:to>
      <xdr:col>23</xdr:col>
      <xdr:colOff>406400</xdr:colOff>
      <xdr:row>36</xdr:row>
      <xdr:rowOff>149225</xdr:rowOff>
    </xdr:to>
    <xdr:cxnSp macro="">
      <xdr:nvCxnSpPr>
        <xdr:cNvPr id="384" name="直線コネクタ 383"/>
        <xdr:cNvCxnSpPr/>
      </xdr:nvCxnSpPr>
      <xdr:spPr>
        <a:xfrm flipV="1">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135149</xdr:rowOff>
    </xdr:from>
    <xdr:to>
      <xdr:col>22</xdr:col>
      <xdr:colOff>203200</xdr:colOff>
      <xdr:row>36</xdr:row>
      <xdr:rowOff>149225</xdr:rowOff>
    </xdr:to>
    <xdr:cxnSp macro="">
      <xdr:nvCxnSpPr>
        <xdr:cNvPr id="387" name="直線コネクタ 386"/>
        <xdr:cNvCxnSpPr/>
      </xdr:nvCxnSpPr>
      <xdr:spPr>
        <a:xfrm>
          <a:off x="14401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135149</xdr:rowOff>
    </xdr:from>
    <xdr:to>
      <xdr:col>21</xdr:col>
      <xdr:colOff>0</xdr:colOff>
      <xdr:row>36</xdr:row>
      <xdr:rowOff>163301</xdr:rowOff>
    </xdr:to>
    <xdr:cxnSp macro="">
      <xdr:nvCxnSpPr>
        <xdr:cNvPr id="390" name="直線コネクタ 389"/>
        <xdr:cNvCxnSpPr/>
      </xdr:nvCxnSpPr>
      <xdr:spPr>
        <a:xfrm flipV="1">
          <a:off x="13512800" y="630734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90382</xdr:rowOff>
    </xdr:from>
    <xdr:to>
      <xdr:col>24</xdr:col>
      <xdr:colOff>609600</xdr:colOff>
      <xdr:row>37</xdr:row>
      <xdr:rowOff>20532</xdr:rowOff>
    </xdr:to>
    <xdr:sp macro="" textlink="">
      <xdr:nvSpPr>
        <xdr:cNvPr id="400" name="円/楕円 399"/>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11659</xdr:rowOff>
    </xdr:from>
    <xdr:ext cx="762000" cy="259045"/>
    <xdr:sp macro="" textlink="">
      <xdr:nvSpPr>
        <xdr:cNvPr id="401" name="公債費負担の状況該当値テキスト"/>
        <xdr:cNvSpPr txBox="1"/>
      </xdr:nvSpPr>
      <xdr:spPr>
        <a:xfrm>
          <a:off x="1710690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94403</xdr:rowOff>
    </xdr:from>
    <xdr:to>
      <xdr:col>23</xdr:col>
      <xdr:colOff>457200</xdr:colOff>
      <xdr:row>37</xdr:row>
      <xdr:rowOff>24553</xdr:rowOff>
    </xdr:to>
    <xdr:sp macro="" textlink="">
      <xdr:nvSpPr>
        <xdr:cNvPr id="402" name="円/楕円 401"/>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34730</xdr:rowOff>
    </xdr:from>
    <xdr:ext cx="736600" cy="259045"/>
    <xdr:sp macro="" textlink="">
      <xdr:nvSpPr>
        <xdr:cNvPr id="403" name="テキスト ボックス 402"/>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404" name="円/楕円 403"/>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405" name="テキスト ボックス 404"/>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84349</xdr:rowOff>
    </xdr:from>
    <xdr:to>
      <xdr:col>21</xdr:col>
      <xdr:colOff>50800</xdr:colOff>
      <xdr:row>37</xdr:row>
      <xdr:rowOff>14499</xdr:rowOff>
    </xdr:to>
    <xdr:sp macro="" textlink="">
      <xdr:nvSpPr>
        <xdr:cNvPr id="406" name="円/楕円 405"/>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24676</xdr:rowOff>
    </xdr:from>
    <xdr:ext cx="762000" cy="259045"/>
    <xdr:sp macro="" textlink="">
      <xdr:nvSpPr>
        <xdr:cNvPr id="407" name="テキスト ボックス 406"/>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112501</xdr:rowOff>
    </xdr:from>
    <xdr:to>
      <xdr:col>19</xdr:col>
      <xdr:colOff>533400</xdr:colOff>
      <xdr:row>37</xdr:row>
      <xdr:rowOff>42651</xdr:rowOff>
    </xdr:to>
    <xdr:sp macro="" textlink="">
      <xdr:nvSpPr>
        <xdr:cNvPr id="408" name="円/楕円 407"/>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52828</xdr:rowOff>
    </xdr:from>
    <xdr:ext cx="762000" cy="259045"/>
    <xdr:sp macro="" textlink="">
      <xdr:nvSpPr>
        <xdr:cNvPr id="409" name="テキスト ボックス 408"/>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地方債の現在高は、昨年と比較すると増加しているが、減債基金等を中心とする充当可能財源等を増加するなどにより将来負担比率が減少した。</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51524</xdr:rowOff>
    </xdr:from>
    <xdr:to>
      <xdr:col>22</xdr:col>
      <xdr:colOff>203200</xdr:colOff>
      <xdr:row>14</xdr:row>
      <xdr:rowOff>84099</xdr:rowOff>
    </xdr:to>
    <xdr:cxnSp macro="">
      <xdr:nvCxnSpPr>
        <xdr:cNvPr id="441" name="直線コネクタ 440"/>
        <xdr:cNvCxnSpPr/>
      </xdr:nvCxnSpPr>
      <xdr:spPr>
        <a:xfrm flipV="1">
          <a:off x="14401800" y="245182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84099</xdr:rowOff>
    </xdr:from>
    <xdr:to>
      <xdr:col>21</xdr:col>
      <xdr:colOff>0</xdr:colOff>
      <xdr:row>14</xdr:row>
      <xdr:rowOff>116675</xdr:rowOff>
    </xdr:to>
    <xdr:cxnSp macro="">
      <xdr:nvCxnSpPr>
        <xdr:cNvPr id="444" name="直線コネクタ 443"/>
        <xdr:cNvCxnSpPr/>
      </xdr:nvCxnSpPr>
      <xdr:spPr>
        <a:xfrm flipV="1">
          <a:off x="13512800" y="2484399"/>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7" name="フローチャート : 判断 446"/>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8" name="テキスト ボックス 447"/>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9" name="フローチャート : 判断 448"/>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0" name="テキスト ボックス 449"/>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1" name="フローチャート : 判断 450"/>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2" name="テキスト ボックス 451"/>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724</xdr:rowOff>
    </xdr:from>
    <xdr:to>
      <xdr:col>22</xdr:col>
      <xdr:colOff>254000</xdr:colOff>
      <xdr:row>14</xdr:row>
      <xdr:rowOff>102324</xdr:rowOff>
    </xdr:to>
    <xdr:sp macro="" textlink="">
      <xdr:nvSpPr>
        <xdr:cNvPr id="458" name="円/楕円 457"/>
        <xdr:cNvSpPr/>
      </xdr:nvSpPr>
      <xdr:spPr>
        <a:xfrm>
          <a:off x="15240000" y="24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112501</xdr:rowOff>
    </xdr:from>
    <xdr:ext cx="762000" cy="259045"/>
    <xdr:sp macro="" textlink="">
      <xdr:nvSpPr>
        <xdr:cNvPr id="459" name="テキスト ボックス 458"/>
        <xdr:cNvSpPr txBox="1"/>
      </xdr:nvSpPr>
      <xdr:spPr>
        <a:xfrm>
          <a:off x="14909800" y="21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33299</xdr:rowOff>
    </xdr:from>
    <xdr:to>
      <xdr:col>21</xdr:col>
      <xdr:colOff>50800</xdr:colOff>
      <xdr:row>14</xdr:row>
      <xdr:rowOff>134899</xdr:rowOff>
    </xdr:to>
    <xdr:sp macro="" textlink="">
      <xdr:nvSpPr>
        <xdr:cNvPr id="460" name="円/楕円 459"/>
        <xdr:cNvSpPr/>
      </xdr:nvSpPr>
      <xdr:spPr>
        <a:xfrm>
          <a:off x="14351000" y="24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145076</xdr:rowOff>
    </xdr:from>
    <xdr:ext cx="762000" cy="259045"/>
    <xdr:sp macro="" textlink="">
      <xdr:nvSpPr>
        <xdr:cNvPr id="461" name="テキスト ボックス 460"/>
        <xdr:cNvSpPr txBox="1"/>
      </xdr:nvSpPr>
      <xdr:spPr>
        <a:xfrm>
          <a:off x="14020800" y="22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65875</xdr:rowOff>
    </xdr:from>
    <xdr:to>
      <xdr:col>19</xdr:col>
      <xdr:colOff>533400</xdr:colOff>
      <xdr:row>14</xdr:row>
      <xdr:rowOff>167475</xdr:rowOff>
    </xdr:to>
    <xdr:sp macro="" textlink="">
      <xdr:nvSpPr>
        <xdr:cNvPr id="462" name="円/楕円 461"/>
        <xdr:cNvSpPr/>
      </xdr:nvSpPr>
      <xdr:spPr>
        <a:xfrm>
          <a:off x="13462000" y="24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6202</xdr:rowOff>
    </xdr:from>
    <xdr:ext cx="762000" cy="259045"/>
    <xdr:sp macro="" textlink="">
      <xdr:nvSpPr>
        <xdr:cNvPr id="463" name="テキスト ボックス 462"/>
        <xdr:cNvSpPr txBox="1"/>
      </xdr:nvSpPr>
      <xdr:spPr>
        <a:xfrm>
          <a:off x="13131800" y="223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今回、本市の数値は昨年との比較にて</a:t>
          </a:r>
          <a:r>
            <a:rPr kumimoji="1" lang="en-US" altLang="ja-JP" sz="1300">
              <a:latin typeface="ＭＳ Ｐゴシック"/>
            </a:rPr>
            <a:t>1.7</a:t>
          </a:r>
          <a:r>
            <a:rPr kumimoji="1" lang="ja-JP" altLang="en-US" sz="1300">
              <a:latin typeface="ＭＳ Ｐゴシック"/>
            </a:rPr>
            <a:t>ポイント下がった。その要因としては、特別職の途中退職に伴う分と公立保育所の民営化、給食センターの民営化、市民課窓口業務の民間委託による。今後も効率的な行財政運営と人件費の抑制に努める。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130810</xdr:rowOff>
    </xdr:to>
    <xdr:cxnSp macro="">
      <xdr:nvCxnSpPr>
        <xdr:cNvPr id="66" name="直線コネクタ 65"/>
        <xdr:cNvCxnSpPr/>
      </xdr:nvCxnSpPr>
      <xdr:spPr>
        <a:xfrm flipV="1">
          <a:off x="3987800" y="6002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27940</xdr:rowOff>
    </xdr:to>
    <xdr:cxnSp macro="">
      <xdr:nvCxnSpPr>
        <xdr:cNvPr id="69" name="直線コネクタ 68"/>
        <xdr:cNvCxnSpPr/>
      </xdr:nvCxnSpPr>
      <xdr:spPr>
        <a:xfrm flipV="1">
          <a:off x="3098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66040</xdr:rowOff>
    </xdr:to>
    <xdr:cxnSp macro="">
      <xdr:nvCxnSpPr>
        <xdr:cNvPr id="72" name="直線コネクタ 71"/>
        <xdr:cNvCxnSpPr/>
      </xdr:nvCxnSpPr>
      <xdr:spPr>
        <a:xfrm flipV="1">
          <a:off x="2209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66040</xdr:rowOff>
    </xdr:to>
    <xdr:cxnSp macro="">
      <xdr:nvCxnSpPr>
        <xdr:cNvPr id="75" name="直線コネクタ 74"/>
        <xdr:cNvCxnSpPr/>
      </xdr:nvCxnSpPr>
      <xdr:spPr>
        <a:xfrm>
          <a:off x="1320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物件費については、</a:t>
          </a:r>
          <a:r>
            <a:rPr kumimoji="1" lang="ja-JP" altLang="en-US" sz="1100">
              <a:solidFill>
                <a:schemeClr val="dk1"/>
              </a:solidFill>
              <a:latin typeface="+mn-lt"/>
              <a:ea typeface="+mn-ea"/>
              <a:cs typeface="+mn-cs"/>
            </a:rPr>
            <a:t>本市の数値では、前年度と比較のもと</a:t>
          </a:r>
          <a:r>
            <a:rPr kumimoji="1" lang="en-US" altLang="ja-JP" sz="1100">
              <a:solidFill>
                <a:schemeClr val="dk1"/>
              </a:solidFill>
              <a:latin typeface="+mn-lt"/>
              <a:ea typeface="+mn-ea"/>
              <a:cs typeface="+mn-cs"/>
            </a:rPr>
            <a:t>0.6</a:t>
          </a:r>
          <a:r>
            <a:rPr kumimoji="1" lang="ja-JP" altLang="en-US" sz="1100">
              <a:solidFill>
                <a:schemeClr val="dk1"/>
              </a:solidFill>
              <a:latin typeface="+mn-lt"/>
              <a:ea typeface="+mn-ea"/>
              <a:cs typeface="+mn-cs"/>
            </a:rPr>
            <a:t>ポイントと下がった。</a:t>
          </a:r>
          <a:r>
            <a:rPr kumimoji="1" lang="ja-JP" altLang="ja-JP" sz="1100">
              <a:solidFill>
                <a:schemeClr val="dk1"/>
              </a:solidFill>
              <a:latin typeface="+mn-lt"/>
              <a:ea typeface="+mn-ea"/>
              <a:cs typeface="+mn-cs"/>
            </a:rPr>
            <a:t>その要因としては、</a:t>
          </a:r>
          <a:r>
            <a:rPr kumimoji="1" lang="ja-JP" altLang="en-US" sz="1100">
              <a:solidFill>
                <a:schemeClr val="dk1"/>
              </a:solidFill>
              <a:latin typeface="+mn-lt"/>
              <a:ea typeface="+mn-ea"/>
              <a:cs typeface="+mn-cs"/>
            </a:rPr>
            <a:t>特別支援員等の賃金等が減になったことによる。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151493</xdr:rowOff>
    </xdr:to>
    <xdr:cxnSp macro="">
      <xdr:nvCxnSpPr>
        <xdr:cNvPr id="129" name="直線コネクタ 128"/>
        <xdr:cNvCxnSpPr/>
      </xdr:nvCxnSpPr>
      <xdr:spPr>
        <a:xfrm flipV="1">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151493</xdr:rowOff>
    </xdr:to>
    <xdr:cxnSp macro="">
      <xdr:nvCxnSpPr>
        <xdr:cNvPr id="132" name="直線コネクタ 131"/>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107950</xdr:rowOff>
    </xdr:to>
    <xdr:cxnSp macro="">
      <xdr:nvCxnSpPr>
        <xdr:cNvPr id="135" name="直線コネクタ 134"/>
        <xdr:cNvCxnSpPr/>
      </xdr:nvCxnSpPr>
      <xdr:spPr>
        <a:xfrm>
          <a:off x="13893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15</xdr:row>
      <xdr:rowOff>75293</xdr:rowOff>
    </xdr:to>
    <xdr:cxnSp macro="">
      <xdr:nvCxnSpPr>
        <xdr:cNvPr id="138" name="直線コネクタ 137"/>
        <xdr:cNvCxnSpPr/>
      </xdr:nvCxnSpPr>
      <xdr:spPr>
        <a:xfrm flipV="1">
          <a:off x="13004800" y="251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4" name="円/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全国の平均値より</a:t>
          </a:r>
          <a:r>
            <a:rPr kumimoji="1" lang="en-US" altLang="ja-JP" sz="1300">
              <a:latin typeface="ＭＳ Ｐゴシック"/>
            </a:rPr>
            <a:t>0.6</a:t>
          </a:r>
          <a:r>
            <a:rPr kumimoji="1" lang="ja-JP" altLang="en-US" sz="1300">
              <a:latin typeface="ＭＳ Ｐゴシック"/>
            </a:rPr>
            <a:t>ポイント改善された。しかし、本市の数値は、</a:t>
          </a:r>
          <a:r>
            <a:rPr kumimoji="1" lang="en-US" altLang="ja-JP" sz="1300">
              <a:latin typeface="ＭＳ Ｐゴシック"/>
            </a:rPr>
            <a:t>0.7</a:t>
          </a:r>
          <a:r>
            <a:rPr kumimoji="1" lang="ja-JP" altLang="en-US" sz="1300">
              <a:latin typeface="ＭＳ Ｐゴシック"/>
            </a:rPr>
            <a:t>ポイント微増だった。</a:t>
          </a:r>
          <a:r>
            <a:rPr kumimoji="1" lang="ja-JP" altLang="ja-JP" sz="1400">
              <a:solidFill>
                <a:schemeClr val="dk1"/>
              </a:solidFill>
              <a:latin typeface="+mn-lt"/>
              <a:ea typeface="+mn-ea"/>
              <a:cs typeface="+mn-cs"/>
            </a:rPr>
            <a:t>その要因として、生活保護法（生活扶助、教育扶助、医療扶助、住宅扶助等）、児童福祉法、老人福祉法、身体障害者福祉法、知的障害者福祉法、就学困難な児童及び生徒に係る就学奨励の扶助費が増加傾向にある。財政を急激に圧迫することがないよう注視して行く必要がある</a:t>
          </a:r>
          <a:r>
            <a:rPr kumimoji="1" lang="ja-JP" altLang="en-US" sz="1400">
              <a:solidFill>
                <a:schemeClr val="dk1"/>
              </a:solidFill>
              <a:latin typeface="+mn-lt"/>
              <a:ea typeface="+mn-ea"/>
              <a:cs typeface="+mn-cs"/>
            </a:rPr>
            <a:t>。</a:t>
          </a: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6350</xdr:rowOff>
    </xdr:to>
    <xdr:cxnSp macro="">
      <xdr:nvCxnSpPr>
        <xdr:cNvPr id="190" name="直線コネクタ 189"/>
        <xdr:cNvCxnSpPr/>
      </xdr:nvCxnSpPr>
      <xdr:spPr>
        <a:xfrm>
          <a:off x="3987800" y="1003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88900</xdr:rowOff>
    </xdr:to>
    <xdr:cxnSp macro="">
      <xdr:nvCxnSpPr>
        <xdr:cNvPr id="193" name="直線コネクタ 192"/>
        <xdr:cNvCxnSpPr/>
      </xdr:nvCxnSpPr>
      <xdr:spPr>
        <a:xfrm>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25400</xdr:rowOff>
    </xdr:to>
    <xdr:cxnSp macro="">
      <xdr:nvCxnSpPr>
        <xdr:cNvPr id="196" name="直線コネクタ 195"/>
        <xdr:cNvCxnSpPr/>
      </xdr:nvCxnSpPr>
      <xdr:spPr>
        <a:xfrm flipV="1">
          <a:off x="2209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58</xdr:row>
      <xdr:rowOff>25400</xdr:rowOff>
    </xdr:to>
    <xdr:cxnSp macro="">
      <xdr:nvCxnSpPr>
        <xdr:cNvPr id="199" name="直線コネクタ 198"/>
        <xdr:cNvCxnSpPr/>
      </xdr:nvCxnSpPr>
      <xdr:spPr>
        <a:xfrm>
          <a:off x="1320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127000</xdr:rowOff>
    </xdr:from>
    <xdr:to>
      <xdr:col>7</xdr:col>
      <xdr:colOff>66675</xdr:colOff>
      <xdr:row>59</xdr:row>
      <xdr:rowOff>57150</xdr:rowOff>
    </xdr:to>
    <xdr:sp macro="" textlink="">
      <xdr:nvSpPr>
        <xdr:cNvPr id="209" name="円/楕円 208"/>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99077</xdr:rowOff>
    </xdr:from>
    <xdr:ext cx="762000" cy="259045"/>
    <xdr:sp macro="" textlink="">
      <xdr:nvSpPr>
        <xdr:cNvPr id="210"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11" name="円/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5" name="円/楕円 214"/>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6" name="テキスト ボックス 215"/>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7" name="円/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8" name="テキスト ボックス 217"/>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その他に係る経常収支比率については、</a:t>
          </a:r>
          <a:r>
            <a:rPr kumimoji="1" lang="ja-JP" altLang="en-US" sz="1400">
              <a:solidFill>
                <a:schemeClr val="dk1"/>
              </a:solidFill>
              <a:latin typeface="+mn-lt"/>
              <a:ea typeface="+mn-ea"/>
              <a:cs typeface="+mn-cs"/>
            </a:rPr>
            <a:t>本市では、昨年より</a:t>
          </a:r>
          <a:r>
            <a:rPr kumimoji="1" lang="en-US" altLang="ja-JP" sz="1400">
              <a:solidFill>
                <a:schemeClr val="dk1"/>
              </a:solidFill>
              <a:latin typeface="+mn-lt"/>
              <a:ea typeface="+mn-ea"/>
              <a:cs typeface="+mn-cs"/>
            </a:rPr>
            <a:t>0.1</a:t>
          </a:r>
          <a:r>
            <a:rPr kumimoji="1" lang="ja-JP" altLang="en-US" sz="1400">
              <a:solidFill>
                <a:schemeClr val="dk1"/>
              </a:solidFill>
              <a:latin typeface="+mn-lt"/>
              <a:ea typeface="+mn-ea"/>
              <a:cs typeface="+mn-cs"/>
            </a:rPr>
            <a:t>ポイント微増した。</a:t>
          </a:r>
          <a:r>
            <a:rPr kumimoji="1" lang="ja-JP" altLang="ja-JP" sz="1400">
              <a:solidFill>
                <a:schemeClr val="dk1"/>
              </a:solidFill>
              <a:latin typeface="+mn-lt"/>
              <a:ea typeface="+mn-ea"/>
              <a:cs typeface="+mn-cs"/>
            </a:rPr>
            <a:t>その要因は、</a:t>
          </a:r>
          <a:r>
            <a:rPr kumimoji="1" lang="ja-JP" altLang="en-US" sz="1400">
              <a:solidFill>
                <a:schemeClr val="dk1"/>
              </a:solidFill>
              <a:latin typeface="+mn-lt"/>
              <a:ea typeface="+mn-ea"/>
              <a:cs typeface="+mn-cs"/>
            </a:rPr>
            <a:t>依然</a:t>
          </a:r>
          <a:r>
            <a:rPr kumimoji="1" lang="ja-JP" altLang="ja-JP" sz="1400">
              <a:solidFill>
                <a:schemeClr val="dk1"/>
              </a:solidFill>
              <a:latin typeface="+mn-lt"/>
              <a:ea typeface="+mn-ea"/>
              <a:cs typeface="+mn-cs"/>
            </a:rPr>
            <a:t>として国民健康保険事業特別会計の赤字補てん分や下水道事業会計</a:t>
          </a:r>
          <a:r>
            <a:rPr kumimoji="1" lang="ja-JP" altLang="en-US" sz="1400">
              <a:solidFill>
                <a:schemeClr val="dk1"/>
              </a:solidFill>
              <a:latin typeface="+mn-lt"/>
              <a:ea typeface="+mn-ea"/>
              <a:cs typeface="+mn-cs"/>
            </a:rPr>
            <a:t>等</a:t>
          </a:r>
          <a:r>
            <a:rPr kumimoji="1" lang="ja-JP" altLang="ja-JP" sz="1400">
              <a:solidFill>
                <a:schemeClr val="dk1"/>
              </a:solidFill>
              <a:latin typeface="+mn-lt"/>
              <a:ea typeface="+mn-ea"/>
              <a:cs typeface="+mn-cs"/>
            </a:rPr>
            <a:t>への基準外繰出金による。今後も増加傾向にあり、大きな懸念事項である。</a:t>
          </a:r>
          <a:endParaRPr kumimoji="1" lang="en-US" altLang="ja-JP" sz="1400">
            <a:solidFill>
              <a:schemeClr val="dk1"/>
            </a:solidFill>
            <a:latin typeface="+mn-lt"/>
            <a:ea typeface="+mn-ea"/>
            <a:cs typeface="+mn-cs"/>
          </a:endParaRPr>
        </a:p>
        <a:p>
          <a:endParaRPr kumimoji="1" lang="ja-JP" altLang="en-US" sz="16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31750</xdr:rowOff>
    </xdr:to>
    <xdr:cxnSp macro="">
      <xdr:nvCxnSpPr>
        <xdr:cNvPr id="251" name="直線コネクタ 250"/>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57</xdr:row>
      <xdr:rowOff>24130</xdr:rowOff>
    </xdr:to>
    <xdr:cxnSp macro="">
      <xdr:nvCxnSpPr>
        <xdr:cNvPr id="254" name="直線コネクタ 253"/>
        <xdr:cNvCxnSpPr/>
      </xdr:nvCxnSpPr>
      <xdr:spPr>
        <a:xfrm>
          <a:off x="14782800" y="9583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134620</xdr:rowOff>
    </xdr:to>
    <xdr:cxnSp macro="">
      <xdr:nvCxnSpPr>
        <xdr:cNvPr id="257" name="直線コネクタ 256"/>
        <xdr:cNvCxnSpPr/>
      </xdr:nvCxnSpPr>
      <xdr:spPr>
        <a:xfrm flipV="1">
          <a:off x="13893800" y="9583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60" name="直線コネクタ 259"/>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補助費等については、公立保育所の民営化の推進により、法人保育園運営負担金の増が顕著である。</a:t>
          </a:r>
          <a:r>
            <a:rPr kumimoji="1" lang="ja-JP" altLang="en-US" sz="1400">
              <a:solidFill>
                <a:schemeClr val="dk1"/>
              </a:solidFill>
              <a:latin typeface="+mn-lt"/>
              <a:ea typeface="+mn-ea"/>
              <a:cs typeface="+mn-cs"/>
            </a:rPr>
            <a:t>しかし</a:t>
          </a:r>
          <a:r>
            <a:rPr kumimoji="1" lang="ja-JP" altLang="ja-JP" sz="1400">
              <a:solidFill>
                <a:schemeClr val="dk1"/>
              </a:solidFill>
              <a:latin typeface="+mn-lt"/>
              <a:ea typeface="+mn-ea"/>
              <a:cs typeface="+mn-cs"/>
            </a:rPr>
            <a:t>、待機児童対策関係の補助金等の</a:t>
          </a:r>
          <a:r>
            <a:rPr kumimoji="1" lang="ja-JP" altLang="en-US" sz="1400">
              <a:solidFill>
                <a:schemeClr val="dk1"/>
              </a:solidFill>
              <a:latin typeface="+mn-lt"/>
              <a:ea typeface="+mn-ea"/>
              <a:cs typeface="+mn-cs"/>
            </a:rPr>
            <a:t>減</a:t>
          </a:r>
          <a:r>
            <a:rPr kumimoji="1" lang="ja-JP" altLang="ja-JP" sz="1400">
              <a:solidFill>
                <a:schemeClr val="dk1"/>
              </a:solidFill>
              <a:latin typeface="+mn-lt"/>
              <a:ea typeface="+mn-ea"/>
              <a:cs typeface="+mn-cs"/>
            </a:rPr>
            <a:t>もあ</a:t>
          </a:r>
          <a:r>
            <a:rPr kumimoji="1" lang="ja-JP" altLang="en-US" sz="1400">
              <a:solidFill>
                <a:schemeClr val="dk1"/>
              </a:solidFill>
              <a:latin typeface="+mn-lt"/>
              <a:ea typeface="+mn-ea"/>
              <a:cs typeface="+mn-cs"/>
            </a:rPr>
            <a:t>り</a:t>
          </a:r>
          <a:r>
            <a:rPr kumimoji="1" lang="ja-JP" altLang="ja-JP" sz="1400">
              <a:solidFill>
                <a:schemeClr val="dk1"/>
              </a:solidFill>
              <a:latin typeface="+mn-lt"/>
              <a:ea typeface="+mn-ea"/>
              <a:cs typeface="+mn-cs"/>
            </a:rPr>
            <a:t>、全体的には</a:t>
          </a:r>
          <a:r>
            <a:rPr kumimoji="1" lang="ja-JP" altLang="en-US" sz="1400">
              <a:solidFill>
                <a:schemeClr val="dk1"/>
              </a:solidFill>
              <a:latin typeface="+mn-lt"/>
              <a:ea typeface="+mn-ea"/>
              <a:cs typeface="+mn-cs"/>
            </a:rPr>
            <a:t>微減にて</a:t>
          </a:r>
          <a:r>
            <a:rPr kumimoji="1" lang="ja-JP" altLang="ja-JP" sz="1400">
              <a:solidFill>
                <a:schemeClr val="dk1"/>
              </a:solidFill>
              <a:latin typeface="+mn-lt"/>
              <a:ea typeface="+mn-ea"/>
              <a:cs typeface="+mn-cs"/>
            </a:rPr>
            <a:t>横ばい傾向にある。今後も対策の一環として、補助金団体等への補助金について必要に応じて抑制を図る。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165862</xdr:rowOff>
    </xdr:to>
    <xdr:cxnSp macro="">
      <xdr:nvCxnSpPr>
        <xdr:cNvPr id="309" name="直線コネクタ 308"/>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xdr:rowOff>
    </xdr:to>
    <xdr:cxnSp macro="">
      <xdr:nvCxnSpPr>
        <xdr:cNvPr id="312" name="直線コネクタ 311"/>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3556</xdr:rowOff>
    </xdr:to>
    <xdr:cxnSp macro="">
      <xdr:nvCxnSpPr>
        <xdr:cNvPr id="315" name="直線コネクタ 314"/>
        <xdr:cNvCxnSpPr/>
      </xdr:nvCxnSpPr>
      <xdr:spPr>
        <a:xfrm>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35560</xdr:rowOff>
    </xdr:to>
    <xdr:cxnSp macro="">
      <xdr:nvCxnSpPr>
        <xdr:cNvPr id="318" name="直線コネクタ 317"/>
        <xdr:cNvCxnSpPr/>
      </xdr:nvCxnSpPr>
      <xdr:spPr>
        <a:xfrm flipV="1">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8" name="円/楕円 32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2" name="円/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3" name="テキスト ボックス 332"/>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4" name="円/楕円 333"/>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5" name="テキスト ボックス 33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合併特例事業債の発行が増加傾向にある中、今後も特例債の元利償還金の公債費の割合は、増加傾向にある。引き続き、将来負担を軽減するため、任意の繰り上げ償還による取組を実施したい。</a:t>
          </a:r>
          <a:endParaRPr kumimoji="1" lang="en-US" altLang="ja-JP" sz="14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161290</xdr:rowOff>
    </xdr:from>
    <xdr:to>
      <xdr:col>7</xdr:col>
      <xdr:colOff>15875</xdr:colOff>
      <xdr:row>75</xdr:row>
      <xdr:rowOff>10795</xdr:rowOff>
    </xdr:to>
    <xdr:cxnSp macro="">
      <xdr:nvCxnSpPr>
        <xdr:cNvPr id="369" name="直線コネクタ 368"/>
        <xdr:cNvCxnSpPr/>
      </xdr:nvCxnSpPr>
      <xdr:spPr>
        <a:xfrm>
          <a:off x="3987800" y="12848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161290</xdr:rowOff>
    </xdr:to>
    <xdr:cxnSp macro="">
      <xdr:nvCxnSpPr>
        <xdr:cNvPr id="372" name="直線コネクタ 371"/>
        <xdr:cNvCxnSpPr/>
      </xdr:nvCxnSpPr>
      <xdr:spPr>
        <a:xfrm>
          <a:off x="3098800" y="12816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125095</xdr:rowOff>
    </xdr:from>
    <xdr:to>
      <xdr:col>4</xdr:col>
      <xdr:colOff>346075</xdr:colOff>
      <xdr:row>74</xdr:row>
      <xdr:rowOff>128905</xdr:rowOff>
    </xdr:to>
    <xdr:cxnSp macro="">
      <xdr:nvCxnSpPr>
        <xdr:cNvPr id="375" name="直線コネクタ 374"/>
        <xdr:cNvCxnSpPr/>
      </xdr:nvCxnSpPr>
      <xdr:spPr>
        <a:xfrm>
          <a:off x="2209800" y="12812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94615</xdr:rowOff>
    </xdr:from>
    <xdr:to>
      <xdr:col>3</xdr:col>
      <xdr:colOff>142875</xdr:colOff>
      <xdr:row>74</xdr:row>
      <xdr:rowOff>125095</xdr:rowOff>
    </xdr:to>
    <xdr:cxnSp macro="">
      <xdr:nvCxnSpPr>
        <xdr:cNvPr id="378" name="直線コネクタ 377"/>
        <xdr:cNvCxnSpPr/>
      </xdr:nvCxnSpPr>
      <xdr:spPr>
        <a:xfrm>
          <a:off x="1320800" y="12781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131445</xdr:rowOff>
    </xdr:from>
    <xdr:to>
      <xdr:col>7</xdr:col>
      <xdr:colOff>66675</xdr:colOff>
      <xdr:row>75</xdr:row>
      <xdr:rowOff>61595</xdr:rowOff>
    </xdr:to>
    <xdr:sp macro="" textlink="">
      <xdr:nvSpPr>
        <xdr:cNvPr id="388" name="円/楕円 387"/>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147972</xdr:rowOff>
    </xdr:from>
    <xdr:ext cx="762000" cy="259045"/>
    <xdr:sp macro="" textlink="">
      <xdr:nvSpPr>
        <xdr:cNvPr id="389" name="公債費該当値テキスト"/>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110490</xdr:rowOff>
    </xdr:from>
    <xdr:to>
      <xdr:col>5</xdr:col>
      <xdr:colOff>600075</xdr:colOff>
      <xdr:row>75</xdr:row>
      <xdr:rowOff>40640</xdr:rowOff>
    </xdr:to>
    <xdr:sp macro="" textlink="">
      <xdr:nvSpPr>
        <xdr:cNvPr id="390" name="円/楕円 389"/>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50817</xdr:rowOff>
    </xdr:from>
    <xdr:ext cx="736600" cy="259045"/>
    <xdr:sp macro="" textlink="">
      <xdr:nvSpPr>
        <xdr:cNvPr id="391" name="テキスト ボックス 390"/>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78105</xdr:rowOff>
    </xdr:from>
    <xdr:to>
      <xdr:col>4</xdr:col>
      <xdr:colOff>396875</xdr:colOff>
      <xdr:row>75</xdr:row>
      <xdr:rowOff>8255</xdr:rowOff>
    </xdr:to>
    <xdr:sp macro="" textlink="">
      <xdr:nvSpPr>
        <xdr:cNvPr id="392" name="円/楕円 391"/>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18432</xdr:rowOff>
    </xdr:from>
    <xdr:ext cx="762000" cy="259045"/>
    <xdr:sp macro="" textlink="">
      <xdr:nvSpPr>
        <xdr:cNvPr id="393" name="テキスト ボックス 392"/>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74295</xdr:rowOff>
    </xdr:from>
    <xdr:to>
      <xdr:col>3</xdr:col>
      <xdr:colOff>193675</xdr:colOff>
      <xdr:row>75</xdr:row>
      <xdr:rowOff>4445</xdr:rowOff>
    </xdr:to>
    <xdr:sp macro="" textlink="">
      <xdr:nvSpPr>
        <xdr:cNvPr id="394" name="円/楕円 393"/>
        <xdr:cNvSpPr/>
      </xdr:nvSpPr>
      <xdr:spPr>
        <a:xfrm>
          <a:off x="2159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14622</xdr:rowOff>
    </xdr:from>
    <xdr:ext cx="762000" cy="259045"/>
    <xdr:sp macro="" textlink="">
      <xdr:nvSpPr>
        <xdr:cNvPr id="395" name="テキスト ボックス 394"/>
        <xdr:cNvSpPr txBox="1"/>
      </xdr:nvSpPr>
      <xdr:spPr>
        <a:xfrm>
          <a:off x="1828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43815</xdr:rowOff>
    </xdr:from>
    <xdr:to>
      <xdr:col>1</xdr:col>
      <xdr:colOff>676275</xdr:colOff>
      <xdr:row>74</xdr:row>
      <xdr:rowOff>145415</xdr:rowOff>
    </xdr:to>
    <xdr:sp macro="" textlink="">
      <xdr:nvSpPr>
        <xdr:cNvPr id="396" name="円/楕円 395"/>
        <xdr:cNvSpPr/>
      </xdr:nvSpPr>
      <xdr:spPr>
        <a:xfrm>
          <a:off x="1270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155592</xdr:rowOff>
    </xdr:from>
    <xdr:ext cx="762000" cy="259045"/>
    <xdr:sp macro="" textlink="">
      <xdr:nvSpPr>
        <xdr:cNvPr id="397" name="テキスト ボックス 396"/>
        <xdr:cNvSpPr txBox="1"/>
      </xdr:nvSpPr>
      <xdr:spPr>
        <a:xfrm>
          <a:off x="939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公債費以外の経常収支比率については、</a:t>
          </a:r>
          <a:r>
            <a:rPr kumimoji="1" lang="ja-JP" altLang="en-US" sz="1400">
              <a:solidFill>
                <a:schemeClr val="dk1"/>
              </a:solidFill>
              <a:latin typeface="+mn-lt"/>
              <a:ea typeface="+mn-ea"/>
              <a:cs typeface="+mn-cs"/>
            </a:rPr>
            <a:t>本市の数値では、</a:t>
          </a:r>
          <a:r>
            <a:rPr kumimoji="1" lang="en-US" altLang="ja-JP" sz="1400">
              <a:solidFill>
                <a:schemeClr val="dk1"/>
              </a:solidFill>
              <a:latin typeface="+mn-lt"/>
              <a:ea typeface="+mn-ea"/>
              <a:cs typeface="+mn-cs"/>
            </a:rPr>
            <a:t>2</a:t>
          </a:r>
          <a:r>
            <a:rPr kumimoji="1" lang="ja-JP" altLang="en-US" sz="1400">
              <a:solidFill>
                <a:schemeClr val="dk1"/>
              </a:solidFill>
              <a:latin typeface="+mn-lt"/>
              <a:ea typeface="+mn-ea"/>
              <a:cs typeface="+mn-cs"/>
            </a:rPr>
            <a:t>ポイント減になった。また、</a:t>
          </a:r>
          <a:r>
            <a:rPr kumimoji="1" lang="ja-JP" altLang="ja-JP" sz="1400">
              <a:solidFill>
                <a:schemeClr val="dk1"/>
              </a:solidFill>
              <a:latin typeface="+mn-lt"/>
              <a:ea typeface="+mn-ea"/>
              <a:cs typeface="+mn-cs"/>
            </a:rPr>
            <a:t>全国類似団体</a:t>
          </a:r>
          <a:r>
            <a:rPr kumimoji="1" lang="ja-JP" altLang="en-US" sz="1400">
              <a:solidFill>
                <a:schemeClr val="dk1"/>
              </a:solidFill>
              <a:latin typeface="+mn-lt"/>
              <a:ea typeface="+mn-ea"/>
              <a:cs typeface="+mn-cs"/>
            </a:rPr>
            <a:t>平均</a:t>
          </a:r>
          <a:r>
            <a:rPr kumimoji="1" lang="ja-JP" altLang="ja-JP" sz="1400">
              <a:solidFill>
                <a:schemeClr val="dk1"/>
              </a:solidFill>
              <a:latin typeface="+mn-lt"/>
              <a:ea typeface="+mn-ea"/>
              <a:cs typeface="+mn-cs"/>
            </a:rPr>
            <a:t>、沖縄県平均を下回っており、財政の硬直化率については良い結果となっている。しかし、今後の財政状況を勘案すると予断できない状況にある。</a:t>
          </a:r>
          <a:endParaRPr kumimoji="1" lang="en-US" altLang="ja-JP" sz="1400">
            <a:solidFill>
              <a:schemeClr val="dk1"/>
            </a:solidFill>
            <a:latin typeface="+mn-lt"/>
            <a:ea typeface="+mn-ea"/>
            <a:cs typeface="+mn-cs"/>
          </a:endParaRPr>
        </a:p>
        <a:p>
          <a:endParaRPr kumimoji="1" lang="ja-JP" altLang="ja-JP" sz="14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156718</xdr:rowOff>
    </xdr:to>
    <xdr:cxnSp macro="">
      <xdr:nvCxnSpPr>
        <xdr:cNvPr id="428" name="直線コネクタ 427"/>
        <xdr:cNvCxnSpPr/>
      </xdr:nvCxnSpPr>
      <xdr:spPr>
        <a:xfrm flipV="1">
          <a:off x="15671800" y="13266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156718</xdr:rowOff>
    </xdr:to>
    <xdr:cxnSp macro="">
      <xdr:nvCxnSpPr>
        <xdr:cNvPr id="431" name="直線コネクタ 430"/>
        <xdr:cNvCxnSpPr/>
      </xdr:nvCxnSpPr>
      <xdr:spPr>
        <a:xfrm>
          <a:off x="14782800" y="13234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65278</xdr:rowOff>
    </xdr:to>
    <xdr:cxnSp macro="">
      <xdr:nvCxnSpPr>
        <xdr:cNvPr id="434" name="直線コネクタ 433"/>
        <xdr:cNvCxnSpPr/>
      </xdr:nvCxnSpPr>
      <xdr:spPr>
        <a:xfrm flipV="1">
          <a:off x="13893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101854</xdr:rowOff>
    </xdr:to>
    <xdr:cxnSp macro="">
      <xdr:nvCxnSpPr>
        <xdr:cNvPr id="437" name="直線コネクタ 436"/>
        <xdr:cNvCxnSpPr/>
      </xdr:nvCxnSpPr>
      <xdr:spPr>
        <a:xfrm flipV="1">
          <a:off x="13004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47" name="円/楕円 446"/>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31005</xdr:rowOff>
    </xdr:from>
    <xdr:ext cx="762000" cy="259045"/>
    <xdr:sp macro="" textlink="">
      <xdr:nvSpPr>
        <xdr:cNvPr id="448"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9" name="円/楕円 448"/>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46245</xdr:rowOff>
    </xdr:from>
    <xdr:ext cx="736600" cy="259045"/>
    <xdr:sp macro="" textlink="">
      <xdr:nvSpPr>
        <xdr:cNvPr id="450" name="テキスト ボックス 449"/>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1" name="円/楕円 45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52" name="テキスト ボックス 451"/>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3" name="円/楕円 452"/>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54" name="テキスト ボックス 453"/>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5" name="円/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162831</xdr:rowOff>
    </xdr:from>
    <xdr:ext cx="762000" cy="259045"/>
    <xdr:sp macro="" textlink="">
      <xdr:nvSpPr>
        <xdr:cNvPr id="456" name="テキスト ボックス 455"/>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153234</xdr:rowOff>
    </xdr:from>
    <xdr:to>
      <xdr:col>4</xdr:col>
      <xdr:colOff>1117600</xdr:colOff>
      <xdr:row>19</xdr:row>
      <xdr:rowOff>24239</xdr:rowOff>
    </xdr:to>
    <xdr:cxnSp macro="">
      <xdr:nvCxnSpPr>
        <xdr:cNvPr id="52" name="直線コネクタ 51"/>
        <xdr:cNvCxnSpPr/>
      </xdr:nvCxnSpPr>
      <xdr:spPr bwMode="auto">
        <a:xfrm>
          <a:off x="5003800" y="3286959"/>
          <a:ext cx="647700" cy="4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136090</xdr:rowOff>
    </xdr:from>
    <xdr:to>
      <xdr:col>4</xdr:col>
      <xdr:colOff>469900</xdr:colOff>
      <xdr:row>18</xdr:row>
      <xdr:rowOff>153234</xdr:rowOff>
    </xdr:to>
    <xdr:cxnSp macro="">
      <xdr:nvCxnSpPr>
        <xdr:cNvPr id="55" name="直線コネクタ 54"/>
        <xdr:cNvCxnSpPr/>
      </xdr:nvCxnSpPr>
      <xdr:spPr bwMode="auto">
        <a:xfrm>
          <a:off x="4305300" y="3269815"/>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110388</xdr:rowOff>
    </xdr:from>
    <xdr:to>
      <xdr:col>3</xdr:col>
      <xdr:colOff>904875</xdr:colOff>
      <xdr:row>18</xdr:row>
      <xdr:rowOff>136090</xdr:rowOff>
    </xdr:to>
    <xdr:cxnSp macro="">
      <xdr:nvCxnSpPr>
        <xdr:cNvPr id="58" name="直線コネクタ 57"/>
        <xdr:cNvCxnSpPr/>
      </xdr:nvCxnSpPr>
      <xdr:spPr bwMode="auto">
        <a:xfrm>
          <a:off x="3606800" y="3244113"/>
          <a:ext cx="698500" cy="2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46593</xdr:rowOff>
    </xdr:from>
    <xdr:to>
      <xdr:col>3</xdr:col>
      <xdr:colOff>206375</xdr:colOff>
      <xdr:row>18</xdr:row>
      <xdr:rowOff>110388</xdr:rowOff>
    </xdr:to>
    <xdr:cxnSp macro="">
      <xdr:nvCxnSpPr>
        <xdr:cNvPr id="61" name="直線コネクタ 60"/>
        <xdr:cNvCxnSpPr/>
      </xdr:nvCxnSpPr>
      <xdr:spPr bwMode="auto">
        <a:xfrm>
          <a:off x="2908300" y="3180318"/>
          <a:ext cx="698500" cy="6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144889</xdr:rowOff>
    </xdr:from>
    <xdr:to>
      <xdr:col>5</xdr:col>
      <xdr:colOff>34925</xdr:colOff>
      <xdr:row>19</xdr:row>
      <xdr:rowOff>75039</xdr:rowOff>
    </xdr:to>
    <xdr:sp macro="" textlink="">
      <xdr:nvSpPr>
        <xdr:cNvPr id="71" name="円/楕円 70"/>
        <xdr:cNvSpPr/>
      </xdr:nvSpPr>
      <xdr:spPr bwMode="auto">
        <a:xfrm>
          <a:off x="5600700" y="3278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116966</xdr:rowOff>
    </xdr:from>
    <xdr:ext cx="762000" cy="259045"/>
    <xdr:sp macro="" textlink="">
      <xdr:nvSpPr>
        <xdr:cNvPr id="72" name="人口1人当たり決算額の推移該当値テキスト130"/>
        <xdr:cNvSpPr txBox="1"/>
      </xdr:nvSpPr>
      <xdr:spPr>
        <a:xfrm>
          <a:off x="5740400" y="325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102435</xdr:rowOff>
    </xdr:from>
    <xdr:to>
      <xdr:col>4</xdr:col>
      <xdr:colOff>520700</xdr:colOff>
      <xdr:row>19</xdr:row>
      <xdr:rowOff>32585</xdr:rowOff>
    </xdr:to>
    <xdr:sp macro="" textlink="">
      <xdr:nvSpPr>
        <xdr:cNvPr id="73" name="円/楕円 72"/>
        <xdr:cNvSpPr/>
      </xdr:nvSpPr>
      <xdr:spPr bwMode="auto">
        <a:xfrm>
          <a:off x="4953000" y="323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17361</xdr:rowOff>
    </xdr:from>
    <xdr:ext cx="736600" cy="259045"/>
    <xdr:sp macro="" textlink="">
      <xdr:nvSpPr>
        <xdr:cNvPr id="74" name="テキスト ボックス 73"/>
        <xdr:cNvSpPr txBox="1"/>
      </xdr:nvSpPr>
      <xdr:spPr>
        <a:xfrm>
          <a:off x="4622800" y="33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85290</xdr:rowOff>
    </xdr:from>
    <xdr:to>
      <xdr:col>3</xdr:col>
      <xdr:colOff>955675</xdr:colOff>
      <xdr:row>19</xdr:row>
      <xdr:rowOff>15439</xdr:rowOff>
    </xdr:to>
    <xdr:sp macro="" textlink="">
      <xdr:nvSpPr>
        <xdr:cNvPr id="75" name="円/楕円 74"/>
        <xdr:cNvSpPr/>
      </xdr:nvSpPr>
      <xdr:spPr bwMode="auto">
        <a:xfrm>
          <a:off x="4254500" y="32190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217</xdr:rowOff>
    </xdr:from>
    <xdr:ext cx="762000" cy="259045"/>
    <xdr:sp macro="" textlink="">
      <xdr:nvSpPr>
        <xdr:cNvPr id="76" name="テキスト ボックス 75"/>
        <xdr:cNvSpPr txBox="1"/>
      </xdr:nvSpPr>
      <xdr:spPr>
        <a:xfrm>
          <a:off x="3924300" y="33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59588</xdr:rowOff>
    </xdr:from>
    <xdr:to>
      <xdr:col>3</xdr:col>
      <xdr:colOff>257175</xdr:colOff>
      <xdr:row>18</xdr:row>
      <xdr:rowOff>161189</xdr:rowOff>
    </xdr:to>
    <xdr:sp macro="" textlink="">
      <xdr:nvSpPr>
        <xdr:cNvPr id="77" name="円/楕円 76"/>
        <xdr:cNvSpPr/>
      </xdr:nvSpPr>
      <xdr:spPr bwMode="auto">
        <a:xfrm>
          <a:off x="35560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145965</xdr:rowOff>
    </xdr:from>
    <xdr:ext cx="762000" cy="259045"/>
    <xdr:sp macro="" textlink="">
      <xdr:nvSpPr>
        <xdr:cNvPr id="78" name="テキスト ボックス 77"/>
        <xdr:cNvSpPr txBox="1"/>
      </xdr:nvSpPr>
      <xdr:spPr>
        <a:xfrm>
          <a:off x="3225800" y="32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167243</xdr:rowOff>
    </xdr:from>
    <xdr:to>
      <xdr:col>2</xdr:col>
      <xdr:colOff>692150</xdr:colOff>
      <xdr:row>18</xdr:row>
      <xdr:rowOff>97393</xdr:rowOff>
    </xdr:to>
    <xdr:sp macro="" textlink="">
      <xdr:nvSpPr>
        <xdr:cNvPr id="79" name="円/楕円 78"/>
        <xdr:cNvSpPr/>
      </xdr:nvSpPr>
      <xdr:spPr bwMode="auto">
        <a:xfrm>
          <a:off x="2857500" y="312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82170</xdr:rowOff>
    </xdr:from>
    <xdr:ext cx="762000" cy="259045"/>
    <xdr:sp macro="" textlink="">
      <xdr:nvSpPr>
        <xdr:cNvPr id="80" name="テキスト ボックス 79"/>
        <xdr:cNvSpPr txBox="1"/>
      </xdr:nvSpPr>
      <xdr:spPr>
        <a:xfrm>
          <a:off x="2527300" y="321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32021</xdr:rowOff>
    </xdr:from>
    <xdr:to>
      <xdr:col>4</xdr:col>
      <xdr:colOff>1117600</xdr:colOff>
      <xdr:row>38</xdr:row>
      <xdr:rowOff>34265</xdr:rowOff>
    </xdr:to>
    <xdr:cxnSp macro="">
      <xdr:nvCxnSpPr>
        <xdr:cNvPr id="114" name="直線コネクタ 113"/>
        <xdr:cNvCxnSpPr/>
      </xdr:nvCxnSpPr>
      <xdr:spPr bwMode="auto">
        <a:xfrm flipV="1">
          <a:off x="5003800" y="7499621"/>
          <a:ext cx="6477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32500</xdr:rowOff>
    </xdr:from>
    <xdr:to>
      <xdr:col>4</xdr:col>
      <xdr:colOff>469900</xdr:colOff>
      <xdr:row>38</xdr:row>
      <xdr:rowOff>34265</xdr:rowOff>
    </xdr:to>
    <xdr:cxnSp macro="">
      <xdr:nvCxnSpPr>
        <xdr:cNvPr id="117" name="直線コネクタ 116"/>
        <xdr:cNvCxnSpPr/>
      </xdr:nvCxnSpPr>
      <xdr:spPr bwMode="auto">
        <a:xfrm>
          <a:off x="4305300" y="7500100"/>
          <a:ext cx="698500" cy="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32500</xdr:rowOff>
    </xdr:from>
    <xdr:to>
      <xdr:col>3</xdr:col>
      <xdr:colOff>904875</xdr:colOff>
      <xdr:row>38</xdr:row>
      <xdr:rowOff>53631</xdr:rowOff>
    </xdr:to>
    <xdr:cxnSp macro="">
      <xdr:nvCxnSpPr>
        <xdr:cNvPr id="120" name="直線コネクタ 119"/>
        <xdr:cNvCxnSpPr/>
      </xdr:nvCxnSpPr>
      <xdr:spPr bwMode="auto">
        <a:xfrm flipV="1">
          <a:off x="3606800" y="7500100"/>
          <a:ext cx="6985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24717</xdr:rowOff>
    </xdr:from>
    <xdr:to>
      <xdr:col>3</xdr:col>
      <xdr:colOff>206375</xdr:colOff>
      <xdr:row>38</xdr:row>
      <xdr:rowOff>53631</xdr:rowOff>
    </xdr:to>
    <xdr:cxnSp macro="">
      <xdr:nvCxnSpPr>
        <xdr:cNvPr id="123" name="直線コネクタ 122"/>
        <xdr:cNvCxnSpPr/>
      </xdr:nvCxnSpPr>
      <xdr:spPr bwMode="auto">
        <a:xfrm>
          <a:off x="2908300" y="7492317"/>
          <a:ext cx="698500" cy="2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324121</xdr:rowOff>
    </xdr:from>
    <xdr:to>
      <xdr:col>5</xdr:col>
      <xdr:colOff>34925</xdr:colOff>
      <xdr:row>38</xdr:row>
      <xdr:rowOff>82821</xdr:rowOff>
    </xdr:to>
    <xdr:sp macro="" textlink="">
      <xdr:nvSpPr>
        <xdr:cNvPr id="133" name="円/楕円 132"/>
        <xdr:cNvSpPr/>
      </xdr:nvSpPr>
      <xdr:spPr bwMode="auto">
        <a:xfrm>
          <a:off x="56007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236925</xdr:rowOff>
    </xdr:from>
    <xdr:ext cx="762000" cy="259045"/>
    <xdr:sp macro="" textlink="">
      <xdr:nvSpPr>
        <xdr:cNvPr id="134" name="人口1人当たり決算額の推移該当値テキスト445"/>
        <xdr:cNvSpPr txBox="1"/>
      </xdr:nvSpPr>
      <xdr:spPr>
        <a:xfrm>
          <a:off x="5740400" y="73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326365</xdr:rowOff>
    </xdr:from>
    <xdr:to>
      <xdr:col>4</xdr:col>
      <xdr:colOff>520700</xdr:colOff>
      <xdr:row>38</xdr:row>
      <xdr:rowOff>85065</xdr:rowOff>
    </xdr:to>
    <xdr:sp macro="" textlink="">
      <xdr:nvSpPr>
        <xdr:cNvPr id="135" name="円/楕円 134"/>
        <xdr:cNvSpPr/>
      </xdr:nvSpPr>
      <xdr:spPr bwMode="auto">
        <a:xfrm>
          <a:off x="49530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69842</xdr:rowOff>
    </xdr:from>
    <xdr:ext cx="736600" cy="259045"/>
    <xdr:sp macro="" textlink="">
      <xdr:nvSpPr>
        <xdr:cNvPr id="136" name="テキスト ボックス 135"/>
        <xdr:cNvSpPr txBox="1"/>
      </xdr:nvSpPr>
      <xdr:spPr>
        <a:xfrm>
          <a:off x="4622800" y="753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324600</xdr:rowOff>
    </xdr:from>
    <xdr:to>
      <xdr:col>3</xdr:col>
      <xdr:colOff>955675</xdr:colOff>
      <xdr:row>38</xdr:row>
      <xdr:rowOff>83300</xdr:rowOff>
    </xdr:to>
    <xdr:sp macro="" textlink="">
      <xdr:nvSpPr>
        <xdr:cNvPr id="137" name="円/楕円 136"/>
        <xdr:cNvSpPr/>
      </xdr:nvSpPr>
      <xdr:spPr bwMode="auto">
        <a:xfrm>
          <a:off x="4254500" y="74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68077</xdr:rowOff>
    </xdr:from>
    <xdr:ext cx="762000" cy="259045"/>
    <xdr:sp macro="" textlink="">
      <xdr:nvSpPr>
        <xdr:cNvPr id="138" name="テキスト ボックス 137"/>
        <xdr:cNvSpPr txBox="1"/>
      </xdr:nvSpPr>
      <xdr:spPr>
        <a:xfrm>
          <a:off x="3924300" y="7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2831</xdr:rowOff>
    </xdr:from>
    <xdr:to>
      <xdr:col>3</xdr:col>
      <xdr:colOff>257175</xdr:colOff>
      <xdr:row>38</xdr:row>
      <xdr:rowOff>104431</xdr:rowOff>
    </xdr:to>
    <xdr:sp macro="" textlink="">
      <xdr:nvSpPr>
        <xdr:cNvPr id="139" name="円/楕円 138"/>
        <xdr:cNvSpPr/>
      </xdr:nvSpPr>
      <xdr:spPr bwMode="auto">
        <a:xfrm>
          <a:off x="3556000" y="74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89208</xdr:rowOff>
    </xdr:from>
    <xdr:ext cx="762000" cy="259045"/>
    <xdr:sp macro="" textlink="">
      <xdr:nvSpPr>
        <xdr:cNvPr id="140" name="テキスト ボックス 139"/>
        <xdr:cNvSpPr txBox="1"/>
      </xdr:nvSpPr>
      <xdr:spPr>
        <a:xfrm>
          <a:off x="3225800" y="75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316817</xdr:rowOff>
    </xdr:from>
    <xdr:to>
      <xdr:col>2</xdr:col>
      <xdr:colOff>692150</xdr:colOff>
      <xdr:row>38</xdr:row>
      <xdr:rowOff>75517</xdr:rowOff>
    </xdr:to>
    <xdr:sp macro="" textlink="">
      <xdr:nvSpPr>
        <xdr:cNvPr id="141" name="円/楕円 140"/>
        <xdr:cNvSpPr/>
      </xdr:nvSpPr>
      <xdr:spPr bwMode="auto">
        <a:xfrm>
          <a:off x="2857500" y="744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60294</xdr:rowOff>
    </xdr:from>
    <xdr:ext cx="762000" cy="259045"/>
    <xdr:sp macro="" textlink="">
      <xdr:nvSpPr>
        <xdr:cNvPr id="142" name="テキスト ボックス 141"/>
        <xdr:cNvSpPr txBox="1"/>
      </xdr:nvSpPr>
      <xdr:spPr>
        <a:xfrm>
          <a:off x="2527300" y="752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20471</xdr:rowOff>
    </xdr:from>
    <xdr:to>
      <xdr:col>6</xdr:col>
      <xdr:colOff>511175</xdr:colOff>
      <xdr:row>38</xdr:row>
      <xdr:rowOff>78249</xdr:rowOff>
    </xdr:to>
    <xdr:cxnSp macro="">
      <xdr:nvCxnSpPr>
        <xdr:cNvPr id="65" name="直線コネクタ 64"/>
        <xdr:cNvCxnSpPr/>
      </xdr:nvCxnSpPr>
      <xdr:spPr>
        <a:xfrm>
          <a:off x="3797300" y="6535571"/>
          <a:ext cx="8382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153059</xdr:rowOff>
    </xdr:from>
    <xdr:to>
      <xdr:col>5</xdr:col>
      <xdr:colOff>358775</xdr:colOff>
      <xdr:row>38</xdr:row>
      <xdr:rowOff>20471</xdr:rowOff>
    </xdr:to>
    <xdr:cxnSp macro="">
      <xdr:nvCxnSpPr>
        <xdr:cNvPr id="68" name="直線コネクタ 67"/>
        <xdr:cNvCxnSpPr/>
      </xdr:nvCxnSpPr>
      <xdr:spPr>
        <a:xfrm>
          <a:off x="2908300" y="649670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102924</xdr:rowOff>
    </xdr:from>
    <xdr:to>
      <xdr:col>4</xdr:col>
      <xdr:colOff>155575</xdr:colOff>
      <xdr:row>37</xdr:row>
      <xdr:rowOff>153059</xdr:rowOff>
    </xdr:to>
    <xdr:cxnSp macro="">
      <xdr:nvCxnSpPr>
        <xdr:cNvPr id="71" name="直線コネクタ 70"/>
        <xdr:cNvCxnSpPr/>
      </xdr:nvCxnSpPr>
      <xdr:spPr>
        <a:xfrm>
          <a:off x="2019300" y="6446574"/>
          <a:ext cx="8890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102924</xdr:rowOff>
    </xdr:from>
    <xdr:to>
      <xdr:col>2</xdr:col>
      <xdr:colOff>638175</xdr:colOff>
      <xdr:row>37</xdr:row>
      <xdr:rowOff>113325</xdr:rowOff>
    </xdr:to>
    <xdr:cxnSp macro="">
      <xdr:nvCxnSpPr>
        <xdr:cNvPr id="74" name="直線コネクタ 73"/>
        <xdr:cNvCxnSpPr/>
      </xdr:nvCxnSpPr>
      <xdr:spPr>
        <a:xfrm flipV="1">
          <a:off x="1130300" y="644657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27449</xdr:rowOff>
    </xdr:from>
    <xdr:to>
      <xdr:col>6</xdr:col>
      <xdr:colOff>561975</xdr:colOff>
      <xdr:row>38</xdr:row>
      <xdr:rowOff>129049</xdr:rowOff>
    </xdr:to>
    <xdr:sp macro="" textlink="">
      <xdr:nvSpPr>
        <xdr:cNvPr id="84" name="円/楕円 83"/>
        <xdr:cNvSpPr/>
      </xdr:nvSpPr>
      <xdr:spPr>
        <a:xfrm>
          <a:off x="4584700" y="65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113826</xdr:rowOff>
    </xdr:from>
    <xdr:ext cx="534377" cy="259045"/>
    <xdr:sp macro="" textlink="">
      <xdr:nvSpPr>
        <xdr:cNvPr id="85" name="人件費該当値テキスト"/>
        <xdr:cNvSpPr txBox="1"/>
      </xdr:nvSpPr>
      <xdr:spPr>
        <a:xfrm>
          <a:off x="4686300" y="64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141121</xdr:rowOff>
    </xdr:from>
    <xdr:to>
      <xdr:col>5</xdr:col>
      <xdr:colOff>409575</xdr:colOff>
      <xdr:row>38</xdr:row>
      <xdr:rowOff>71271</xdr:rowOff>
    </xdr:to>
    <xdr:sp macro="" textlink="">
      <xdr:nvSpPr>
        <xdr:cNvPr id="86" name="円/楕円 85"/>
        <xdr:cNvSpPr/>
      </xdr:nvSpPr>
      <xdr:spPr>
        <a:xfrm>
          <a:off x="3746500" y="6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62398</xdr:rowOff>
    </xdr:from>
    <xdr:ext cx="534377" cy="259045"/>
    <xdr:sp macro="" textlink="">
      <xdr:nvSpPr>
        <xdr:cNvPr id="87" name="テキスト ボックス 86"/>
        <xdr:cNvSpPr txBox="1"/>
      </xdr:nvSpPr>
      <xdr:spPr>
        <a:xfrm>
          <a:off x="3530111" y="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102259</xdr:rowOff>
    </xdr:from>
    <xdr:to>
      <xdr:col>4</xdr:col>
      <xdr:colOff>206375</xdr:colOff>
      <xdr:row>38</xdr:row>
      <xdr:rowOff>32409</xdr:rowOff>
    </xdr:to>
    <xdr:sp macro="" textlink="">
      <xdr:nvSpPr>
        <xdr:cNvPr id="88" name="円/楕円 87"/>
        <xdr:cNvSpPr/>
      </xdr:nvSpPr>
      <xdr:spPr>
        <a:xfrm>
          <a:off x="2857500" y="64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23536</xdr:rowOff>
    </xdr:from>
    <xdr:ext cx="534377" cy="259045"/>
    <xdr:sp macro="" textlink="">
      <xdr:nvSpPr>
        <xdr:cNvPr id="89" name="テキスト ボックス 88"/>
        <xdr:cNvSpPr txBox="1"/>
      </xdr:nvSpPr>
      <xdr:spPr>
        <a:xfrm>
          <a:off x="2641111" y="65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52124</xdr:rowOff>
    </xdr:from>
    <xdr:to>
      <xdr:col>3</xdr:col>
      <xdr:colOff>3175</xdr:colOff>
      <xdr:row>37</xdr:row>
      <xdr:rowOff>153724</xdr:rowOff>
    </xdr:to>
    <xdr:sp macro="" textlink="">
      <xdr:nvSpPr>
        <xdr:cNvPr id="90" name="円/楕円 89"/>
        <xdr:cNvSpPr/>
      </xdr:nvSpPr>
      <xdr:spPr>
        <a:xfrm>
          <a:off x="1968500" y="63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144851</xdr:rowOff>
    </xdr:from>
    <xdr:ext cx="534377" cy="259045"/>
    <xdr:sp macro="" textlink="">
      <xdr:nvSpPr>
        <xdr:cNvPr id="91" name="テキスト ボックス 90"/>
        <xdr:cNvSpPr txBox="1"/>
      </xdr:nvSpPr>
      <xdr:spPr>
        <a:xfrm>
          <a:off x="1752111" y="64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62525</xdr:rowOff>
    </xdr:from>
    <xdr:to>
      <xdr:col>1</xdr:col>
      <xdr:colOff>485775</xdr:colOff>
      <xdr:row>37</xdr:row>
      <xdr:rowOff>164125</xdr:rowOff>
    </xdr:to>
    <xdr:sp macro="" textlink="">
      <xdr:nvSpPr>
        <xdr:cNvPr id="92" name="円/楕円 91"/>
        <xdr:cNvSpPr/>
      </xdr:nvSpPr>
      <xdr:spPr>
        <a:xfrm>
          <a:off x="1079500" y="64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155253</xdr:rowOff>
    </xdr:from>
    <xdr:ext cx="534377" cy="259045"/>
    <xdr:sp macro="" textlink="">
      <xdr:nvSpPr>
        <xdr:cNvPr id="93" name="テキスト ボックス 92"/>
        <xdr:cNvSpPr txBox="1"/>
      </xdr:nvSpPr>
      <xdr:spPr>
        <a:xfrm>
          <a:off x="863111" y="649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87261</xdr:rowOff>
    </xdr:from>
    <xdr:to>
      <xdr:col>6</xdr:col>
      <xdr:colOff>511175</xdr:colOff>
      <xdr:row>56</xdr:row>
      <xdr:rowOff>89954</xdr:rowOff>
    </xdr:to>
    <xdr:cxnSp macro="">
      <xdr:nvCxnSpPr>
        <xdr:cNvPr id="123" name="直線コネクタ 122"/>
        <xdr:cNvCxnSpPr/>
      </xdr:nvCxnSpPr>
      <xdr:spPr>
        <a:xfrm>
          <a:off x="3797300" y="9688461"/>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87261</xdr:rowOff>
    </xdr:from>
    <xdr:to>
      <xdr:col>5</xdr:col>
      <xdr:colOff>358775</xdr:colOff>
      <xdr:row>56</xdr:row>
      <xdr:rowOff>151816</xdr:rowOff>
    </xdr:to>
    <xdr:cxnSp macro="">
      <xdr:nvCxnSpPr>
        <xdr:cNvPr id="126" name="直線コネクタ 125"/>
        <xdr:cNvCxnSpPr/>
      </xdr:nvCxnSpPr>
      <xdr:spPr>
        <a:xfrm flipV="1">
          <a:off x="2908300" y="9688461"/>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151816</xdr:rowOff>
    </xdr:from>
    <xdr:to>
      <xdr:col>4</xdr:col>
      <xdr:colOff>155575</xdr:colOff>
      <xdr:row>57</xdr:row>
      <xdr:rowOff>71590</xdr:rowOff>
    </xdr:to>
    <xdr:cxnSp macro="">
      <xdr:nvCxnSpPr>
        <xdr:cNvPr id="129" name="直線コネクタ 128"/>
        <xdr:cNvCxnSpPr/>
      </xdr:nvCxnSpPr>
      <xdr:spPr>
        <a:xfrm flipV="1">
          <a:off x="2019300" y="9753016"/>
          <a:ext cx="889000" cy="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55423</xdr:rowOff>
    </xdr:from>
    <xdr:to>
      <xdr:col>2</xdr:col>
      <xdr:colOff>638175</xdr:colOff>
      <xdr:row>57</xdr:row>
      <xdr:rowOff>71590</xdr:rowOff>
    </xdr:to>
    <xdr:cxnSp macro="">
      <xdr:nvCxnSpPr>
        <xdr:cNvPr id="132" name="直線コネクタ 131"/>
        <xdr:cNvCxnSpPr/>
      </xdr:nvCxnSpPr>
      <xdr:spPr>
        <a:xfrm>
          <a:off x="1130300" y="9828073"/>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39154</xdr:rowOff>
    </xdr:from>
    <xdr:to>
      <xdr:col>6</xdr:col>
      <xdr:colOff>561975</xdr:colOff>
      <xdr:row>56</xdr:row>
      <xdr:rowOff>140754</xdr:rowOff>
    </xdr:to>
    <xdr:sp macro="" textlink="">
      <xdr:nvSpPr>
        <xdr:cNvPr id="142" name="円/楕円 141"/>
        <xdr:cNvSpPr/>
      </xdr:nvSpPr>
      <xdr:spPr>
        <a:xfrm>
          <a:off x="4584700" y="96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17581</xdr:rowOff>
    </xdr:from>
    <xdr:ext cx="534377" cy="259045"/>
    <xdr:sp macro="" textlink="">
      <xdr:nvSpPr>
        <xdr:cNvPr id="143" name="物件費該当値テキスト"/>
        <xdr:cNvSpPr txBox="1"/>
      </xdr:nvSpPr>
      <xdr:spPr>
        <a:xfrm>
          <a:off x="4686300" y="96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36461</xdr:rowOff>
    </xdr:from>
    <xdr:to>
      <xdr:col>5</xdr:col>
      <xdr:colOff>409575</xdr:colOff>
      <xdr:row>56</xdr:row>
      <xdr:rowOff>138061</xdr:rowOff>
    </xdr:to>
    <xdr:sp macro="" textlink="">
      <xdr:nvSpPr>
        <xdr:cNvPr id="144" name="円/楕円 143"/>
        <xdr:cNvSpPr/>
      </xdr:nvSpPr>
      <xdr:spPr>
        <a:xfrm>
          <a:off x="3746500" y="96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129188</xdr:rowOff>
    </xdr:from>
    <xdr:ext cx="534377" cy="259045"/>
    <xdr:sp macro="" textlink="">
      <xdr:nvSpPr>
        <xdr:cNvPr id="145" name="テキスト ボックス 144"/>
        <xdr:cNvSpPr txBox="1"/>
      </xdr:nvSpPr>
      <xdr:spPr>
        <a:xfrm>
          <a:off x="3530111" y="9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101016</xdr:rowOff>
    </xdr:from>
    <xdr:to>
      <xdr:col>4</xdr:col>
      <xdr:colOff>206375</xdr:colOff>
      <xdr:row>57</xdr:row>
      <xdr:rowOff>31166</xdr:rowOff>
    </xdr:to>
    <xdr:sp macro="" textlink="">
      <xdr:nvSpPr>
        <xdr:cNvPr id="146" name="円/楕円 145"/>
        <xdr:cNvSpPr/>
      </xdr:nvSpPr>
      <xdr:spPr>
        <a:xfrm>
          <a:off x="2857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22293</xdr:rowOff>
    </xdr:from>
    <xdr:ext cx="534377" cy="259045"/>
    <xdr:sp macro="" textlink="">
      <xdr:nvSpPr>
        <xdr:cNvPr id="147" name="テキスト ボックス 146"/>
        <xdr:cNvSpPr txBox="1"/>
      </xdr:nvSpPr>
      <xdr:spPr>
        <a:xfrm>
          <a:off x="2641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20790</xdr:rowOff>
    </xdr:from>
    <xdr:to>
      <xdr:col>3</xdr:col>
      <xdr:colOff>3175</xdr:colOff>
      <xdr:row>57</xdr:row>
      <xdr:rowOff>122390</xdr:rowOff>
    </xdr:to>
    <xdr:sp macro="" textlink="">
      <xdr:nvSpPr>
        <xdr:cNvPr id="148" name="円/楕円 147"/>
        <xdr:cNvSpPr/>
      </xdr:nvSpPr>
      <xdr:spPr>
        <a:xfrm>
          <a:off x="1968500" y="97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113517</xdr:rowOff>
    </xdr:from>
    <xdr:ext cx="534377" cy="259045"/>
    <xdr:sp macro="" textlink="">
      <xdr:nvSpPr>
        <xdr:cNvPr id="149" name="テキスト ボックス 148"/>
        <xdr:cNvSpPr txBox="1"/>
      </xdr:nvSpPr>
      <xdr:spPr>
        <a:xfrm>
          <a:off x="1752111" y="98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4623</xdr:rowOff>
    </xdr:from>
    <xdr:to>
      <xdr:col>1</xdr:col>
      <xdr:colOff>485775</xdr:colOff>
      <xdr:row>57</xdr:row>
      <xdr:rowOff>106223</xdr:rowOff>
    </xdr:to>
    <xdr:sp macro="" textlink="">
      <xdr:nvSpPr>
        <xdr:cNvPr id="150" name="円/楕円 149"/>
        <xdr:cNvSpPr/>
      </xdr:nvSpPr>
      <xdr:spPr>
        <a:xfrm>
          <a:off x="1079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97350</xdr:rowOff>
    </xdr:from>
    <xdr:ext cx="534377" cy="259045"/>
    <xdr:sp macro="" textlink="">
      <xdr:nvSpPr>
        <xdr:cNvPr id="151" name="テキスト ボックス 150"/>
        <xdr:cNvSpPr txBox="1"/>
      </xdr:nvSpPr>
      <xdr:spPr>
        <a:xfrm>
          <a:off x="863111" y="98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18351</xdr:rowOff>
    </xdr:from>
    <xdr:to>
      <xdr:col>6</xdr:col>
      <xdr:colOff>511175</xdr:colOff>
      <xdr:row>79</xdr:row>
      <xdr:rowOff>21895</xdr:rowOff>
    </xdr:to>
    <xdr:cxnSp macro="">
      <xdr:nvCxnSpPr>
        <xdr:cNvPr id="180" name="直線コネクタ 179"/>
        <xdr:cNvCxnSpPr/>
      </xdr:nvCxnSpPr>
      <xdr:spPr>
        <a:xfrm flipV="1">
          <a:off x="3797300" y="13562901"/>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17818</xdr:rowOff>
    </xdr:from>
    <xdr:to>
      <xdr:col>5</xdr:col>
      <xdr:colOff>358775</xdr:colOff>
      <xdr:row>79</xdr:row>
      <xdr:rowOff>21895</xdr:rowOff>
    </xdr:to>
    <xdr:cxnSp macro="">
      <xdr:nvCxnSpPr>
        <xdr:cNvPr id="183" name="直線コネクタ 182"/>
        <xdr:cNvCxnSpPr/>
      </xdr:nvCxnSpPr>
      <xdr:spPr>
        <a:xfrm>
          <a:off x="2908300" y="1356236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17818</xdr:rowOff>
    </xdr:from>
    <xdr:to>
      <xdr:col>4</xdr:col>
      <xdr:colOff>155575</xdr:colOff>
      <xdr:row>79</xdr:row>
      <xdr:rowOff>25133</xdr:rowOff>
    </xdr:to>
    <xdr:cxnSp macro="">
      <xdr:nvCxnSpPr>
        <xdr:cNvPr id="186" name="直線コネクタ 185"/>
        <xdr:cNvCxnSpPr/>
      </xdr:nvCxnSpPr>
      <xdr:spPr>
        <a:xfrm flipV="1">
          <a:off x="2019300" y="135623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18275</xdr:rowOff>
    </xdr:from>
    <xdr:to>
      <xdr:col>2</xdr:col>
      <xdr:colOff>638175</xdr:colOff>
      <xdr:row>79</xdr:row>
      <xdr:rowOff>25133</xdr:rowOff>
    </xdr:to>
    <xdr:cxnSp macro="">
      <xdr:nvCxnSpPr>
        <xdr:cNvPr id="189" name="直線コネクタ 188"/>
        <xdr:cNvCxnSpPr/>
      </xdr:nvCxnSpPr>
      <xdr:spPr>
        <a:xfrm>
          <a:off x="1130300" y="135628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139001</xdr:rowOff>
    </xdr:from>
    <xdr:to>
      <xdr:col>6</xdr:col>
      <xdr:colOff>561975</xdr:colOff>
      <xdr:row>79</xdr:row>
      <xdr:rowOff>69151</xdr:rowOff>
    </xdr:to>
    <xdr:sp macro="" textlink="">
      <xdr:nvSpPr>
        <xdr:cNvPr id="199" name="円/楕円 198"/>
        <xdr:cNvSpPr/>
      </xdr:nvSpPr>
      <xdr:spPr>
        <a:xfrm>
          <a:off x="45847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53928</xdr:rowOff>
    </xdr:from>
    <xdr:ext cx="378565" cy="259045"/>
    <xdr:sp macro="" textlink="">
      <xdr:nvSpPr>
        <xdr:cNvPr id="200" name="維持補修費該当値テキスト"/>
        <xdr:cNvSpPr txBox="1"/>
      </xdr:nvSpPr>
      <xdr:spPr>
        <a:xfrm>
          <a:off x="4686300" y="1342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142545</xdr:rowOff>
    </xdr:from>
    <xdr:to>
      <xdr:col>5</xdr:col>
      <xdr:colOff>409575</xdr:colOff>
      <xdr:row>79</xdr:row>
      <xdr:rowOff>72695</xdr:rowOff>
    </xdr:to>
    <xdr:sp macro="" textlink="">
      <xdr:nvSpPr>
        <xdr:cNvPr id="201" name="円/楕円 200"/>
        <xdr:cNvSpPr/>
      </xdr:nvSpPr>
      <xdr:spPr>
        <a:xfrm>
          <a:off x="3746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63822</xdr:rowOff>
    </xdr:from>
    <xdr:ext cx="378565" cy="259045"/>
    <xdr:sp macro="" textlink="">
      <xdr:nvSpPr>
        <xdr:cNvPr id="202" name="テキスト ボックス 201"/>
        <xdr:cNvSpPr txBox="1"/>
      </xdr:nvSpPr>
      <xdr:spPr>
        <a:xfrm>
          <a:off x="3608017" y="1360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138468</xdr:rowOff>
    </xdr:from>
    <xdr:to>
      <xdr:col>4</xdr:col>
      <xdr:colOff>206375</xdr:colOff>
      <xdr:row>79</xdr:row>
      <xdr:rowOff>68618</xdr:rowOff>
    </xdr:to>
    <xdr:sp macro="" textlink="">
      <xdr:nvSpPr>
        <xdr:cNvPr id="203" name="円/楕円 202"/>
        <xdr:cNvSpPr/>
      </xdr:nvSpPr>
      <xdr:spPr>
        <a:xfrm>
          <a:off x="2857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59745</xdr:rowOff>
    </xdr:from>
    <xdr:ext cx="378565" cy="259045"/>
    <xdr:sp macro="" textlink="">
      <xdr:nvSpPr>
        <xdr:cNvPr id="204" name="テキスト ボックス 203"/>
        <xdr:cNvSpPr txBox="1"/>
      </xdr:nvSpPr>
      <xdr:spPr>
        <a:xfrm>
          <a:off x="2719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145783</xdr:rowOff>
    </xdr:from>
    <xdr:to>
      <xdr:col>3</xdr:col>
      <xdr:colOff>3175</xdr:colOff>
      <xdr:row>79</xdr:row>
      <xdr:rowOff>75933</xdr:rowOff>
    </xdr:to>
    <xdr:sp macro="" textlink="">
      <xdr:nvSpPr>
        <xdr:cNvPr id="205" name="円/楕円 204"/>
        <xdr:cNvSpPr/>
      </xdr:nvSpPr>
      <xdr:spPr>
        <a:xfrm>
          <a:off x="1968500" y="135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67060</xdr:rowOff>
    </xdr:from>
    <xdr:ext cx="378565" cy="259045"/>
    <xdr:sp macro="" textlink="">
      <xdr:nvSpPr>
        <xdr:cNvPr id="206" name="テキスト ボックス 205"/>
        <xdr:cNvSpPr txBox="1"/>
      </xdr:nvSpPr>
      <xdr:spPr>
        <a:xfrm>
          <a:off x="1830017" y="1361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138925</xdr:rowOff>
    </xdr:from>
    <xdr:to>
      <xdr:col>1</xdr:col>
      <xdr:colOff>485775</xdr:colOff>
      <xdr:row>79</xdr:row>
      <xdr:rowOff>69075</xdr:rowOff>
    </xdr:to>
    <xdr:sp macro="" textlink="">
      <xdr:nvSpPr>
        <xdr:cNvPr id="207" name="円/楕円 206"/>
        <xdr:cNvSpPr/>
      </xdr:nvSpPr>
      <xdr:spPr>
        <a:xfrm>
          <a:off x="1079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60202</xdr:rowOff>
    </xdr:from>
    <xdr:ext cx="378565" cy="259045"/>
    <xdr:sp macro="" textlink="">
      <xdr:nvSpPr>
        <xdr:cNvPr id="208" name="テキスト ボックス 207"/>
        <xdr:cNvSpPr txBox="1"/>
      </xdr:nvSpPr>
      <xdr:spPr>
        <a:xfrm>
          <a:off x="941017" y="1360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87681</xdr:rowOff>
    </xdr:from>
    <xdr:to>
      <xdr:col>6</xdr:col>
      <xdr:colOff>511175</xdr:colOff>
      <xdr:row>96</xdr:row>
      <xdr:rowOff>21349</xdr:rowOff>
    </xdr:to>
    <xdr:cxnSp macro="">
      <xdr:nvCxnSpPr>
        <xdr:cNvPr id="238" name="直線コネクタ 237"/>
        <xdr:cNvCxnSpPr/>
      </xdr:nvCxnSpPr>
      <xdr:spPr>
        <a:xfrm flipV="1">
          <a:off x="3797300" y="16375431"/>
          <a:ext cx="8382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21349</xdr:rowOff>
    </xdr:from>
    <xdr:to>
      <xdr:col>5</xdr:col>
      <xdr:colOff>358775</xdr:colOff>
      <xdr:row>96</xdr:row>
      <xdr:rowOff>105220</xdr:rowOff>
    </xdr:to>
    <xdr:cxnSp macro="">
      <xdr:nvCxnSpPr>
        <xdr:cNvPr id="241" name="直線コネクタ 240"/>
        <xdr:cNvCxnSpPr/>
      </xdr:nvCxnSpPr>
      <xdr:spPr>
        <a:xfrm flipV="1">
          <a:off x="2908300" y="16480549"/>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105220</xdr:rowOff>
    </xdr:from>
    <xdr:to>
      <xdr:col>4</xdr:col>
      <xdr:colOff>155575</xdr:colOff>
      <xdr:row>96</xdr:row>
      <xdr:rowOff>118097</xdr:rowOff>
    </xdr:to>
    <xdr:cxnSp macro="">
      <xdr:nvCxnSpPr>
        <xdr:cNvPr id="244" name="直線コネクタ 243"/>
        <xdr:cNvCxnSpPr/>
      </xdr:nvCxnSpPr>
      <xdr:spPr>
        <a:xfrm flipV="1">
          <a:off x="2019300" y="16564420"/>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118097</xdr:rowOff>
    </xdr:from>
    <xdr:to>
      <xdr:col>2</xdr:col>
      <xdr:colOff>638175</xdr:colOff>
      <xdr:row>97</xdr:row>
      <xdr:rowOff>39154</xdr:rowOff>
    </xdr:to>
    <xdr:cxnSp macro="">
      <xdr:nvCxnSpPr>
        <xdr:cNvPr id="247" name="直線コネクタ 246"/>
        <xdr:cNvCxnSpPr/>
      </xdr:nvCxnSpPr>
      <xdr:spPr>
        <a:xfrm flipV="1">
          <a:off x="1130300" y="16577297"/>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36881</xdr:rowOff>
    </xdr:from>
    <xdr:to>
      <xdr:col>6</xdr:col>
      <xdr:colOff>561975</xdr:colOff>
      <xdr:row>95</xdr:row>
      <xdr:rowOff>138481</xdr:rowOff>
    </xdr:to>
    <xdr:sp macro="" textlink="">
      <xdr:nvSpPr>
        <xdr:cNvPr id="257" name="円/楕円 256"/>
        <xdr:cNvSpPr/>
      </xdr:nvSpPr>
      <xdr:spPr>
        <a:xfrm>
          <a:off x="45847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59758</xdr:rowOff>
    </xdr:from>
    <xdr:ext cx="599010" cy="259045"/>
    <xdr:sp macro="" textlink="">
      <xdr:nvSpPr>
        <xdr:cNvPr id="258" name="扶助費該当値テキスト"/>
        <xdr:cNvSpPr txBox="1"/>
      </xdr:nvSpPr>
      <xdr:spPr>
        <a:xfrm>
          <a:off x="4686300" y="1617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141999</xdr:rowOff>
    </xdr:from>
    <xdr:to>
      <xdr:col>5</xdr:col>
      <xdr:colOff>409575</xdr:colOff>
      <xdr:row>96</xdr:row>
      <xdr:rowOff>72149</xdr:rowOff>
    </xdr:to>
    <xdr:sp macro="" textlink="">
      <xdr:nvSpPr>
        <xdr:cNvPr id="259" name="円/楕円 258"/>
        <xdr:cNvSpPr/>
      </xdr:nvSpPr>
      <xdr:spPr>
        <a:xfrm>
          <a:off x="3746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88676</xdr:rowOff>
    </xdr:from>
    <xdr:ext cx="599010" cy="259045"/>
    <xdr:sp macro="" textlink="">
      <xdr:nvSpPr>
        <xdr:cNvPr id="260" name="テキスト ボックス 259"/>
        <xdr:cNvSpPr txBox="1"/>
      </xdr:nvSpPr>
      <xdr:spPr>
        <a:xfrm>
          <a:off x="3497794"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54420</xdr:rowOff>
    </xdr:from>
    <xdr:to>
      <xdr:col>4</xdr:col>
      <xdr:colOff>206375</xdr:colOff>
      <xdr:row>96</xdr:row>
      <xdr:rowOff>156020</xdr:rowOff>
    </xdr:to>
    <xdr:sp macro="" textlink="">
      <xdr:nvSpPr>
        <xdr:cNvPr id="261" name="円/楕円 260"/>
        <xdr:cNvSpPr/>
      </xdr:nvSpPr>
      <xdr:spPr>
        <a:xfrm>
          <a:off x="2857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1097</xdr:rowOff>
    </xdr:from>
    <xdr:ext cx="534377" cy="259045"/>
    <xdr:sp macro="" textlink="">
      <xdr:nvSpPr>
        <xdr:cNvPr id="262" name="テキスト ボックス 261"/>
        <xdr:cNvSpPr txBox="1"/>
      </xdr:nvSpPr>
      <xdr:spPr>
        <a:xfrm>
          <a:off x="2641111" y="162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67297</xdr:rowOff>
    </xdr:from>
    <xdr:to>
      <xdr:col>3</xdr:col>
      <xdr:colOff>3175</xdr:colOff>
      <xdr:row>96</xdr:row>
      <xdr:rowOff>168897</xdr:rowOff>
    </xdr:to>
    <xdr:sp macro="" textlink="">
      <xdr:nvSpPr>
        <xdr:cNvPr id="263" name="円/楕円 262"/>
        <xdr:cNvSpPr/>
      </xdr:nvSpPr>
      <xdr:spPr>
        <a:xfrm>
          <a:off x="1968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13974</xdr:rowOff>
    </xdr:from>
    <xdr:ext cx="534377" cy="259045"/>
    <xdr:sp macro="" textlink="">
      <xdr:nvSpPr>
        <xdr:cNvPr id="264" name="テキスト ボックス 263"/>
        <xdr:cNvSpPr txBox="1"/>
      </xdr:nvSpPr>
      <xdr:spPr>
        <a:xfrm>
          <a:off x="1752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159804</xdr:rowOff>
    </xdr:from>
    <xdr:to>
      <xdr:col>1</xdr:col>
      <xdr:colOff>485775</xdr:colOff>
      <xdr:row>97</xdr:row>
      <xdr:rowOff>89954</xdr:rowOff>
    </xdr:to>
    <xdr:sp macro="" textlink="">
      <xdr:nvSpPr>
        <xdr:cNvPr id="265" name="円/楕円 264"/>
        <xdr:cNvSpPr/>
      </xdr:nvSpPr>
      <xdr:spPr>
        <a:xfrm>
          <a:off x="1079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106481</xdr:rowOff>
    </xdr:from>
    <xdr:ext cx="534377" cy="259045"/>
    <xdr:sp macro="" textlink="">
      <xdr:nvSpPr>
        <xdr:cNvPr id="266" name="テキスト ボックス 265"/>
        <xdr:cNvSpPr txBox="1"/>
      </xdr:nvSpPr>
      <xdr:spPr>
        <a:xfrm>
          <a:off x="863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16637</xdr:rowOff>
    </xdr:from>
    <xdr:to>
      <xdr:col>15</xdr:col>
      <xdr:colOff>180975</xdr:colOff>
      <xdr:row>37</xdr:row>
      <xdr:rowOff>100714</xdr:rowOff>
    </xdr:to>
    <xdr:cxnSp macro="">
      <xdr:nvCxnSpPr>
        <xdr:cNvPr id="299" name="直線コネクタ 298"/>
        <xdr:cNvCxnSpPr/>
      </xdr:nvCxnSpPr>
      <xdr:spPr>
        <a:xfrm>
          <a:off x="9639300" y="6360287"/>
          <a:ext cx="8382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16637</xdr:rowOff>
    </xdr:from>
    <xdr:to>
      <xdr:col>14</xdr:col>
      <xdr:colOff>28575</xdr:colOff>
      <xdr:row>37</xdr:row>
      <xdr:rowOff>107601</xdr:rowOff>
    </xdr:to>
    <xdr:cxnSp macro="">
      <xdr:nvCxnSpPr>
        <xdr:cNvPr id="302" name="直線コネクタ 301"/>
        <xdr:cNvCxnSpPr/>
      </xdr:nvCxnSpPr>
      <xdr:spPr>
        <a:xfrm flipV="1">
          <a:off x="8750300" y="6360287"/>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107601</xdr:rowOff>
    </xdr:from>
    <xdr:to>
      <xdr:col>12</xdr:col>
      <xdr:colOff>511175</xdr:colOff>
      <xdr:row>37</xdr:row>
      <xdr:rowOff>131585</xdr:rowOff>
    </xdr:to>
    <xdr:cxnSp macro="">
      <xdr:nvCxnSpPr>
        <xdr:cNvPr id="305" name="直線コネクタ 304"/>
        <xdr:cNvCxnSpPr/>
      </xdr:nvCxnSpPr>
      <xdr:spPr>
        <a:xfrm flipV="1">
          <a:off x="7861300" y="6451251"/>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131585</xdr:rowOff>
    </xdr:from>
    <xdr:to>
      <xdr:col>11</xdr:col>
      <xdr:colOff>307975</xdr:colOff>
      <xdr:row>37</xdr:row>
      <xdr:rowOff>156235</xdr:rowOff>
    </xdr:to>
    <xdr:cxnSp macro="">
      <xdr:nvCxnSpPr>
        <xdr:cNvPr id="308" name="直線コネクタ 307"/>
        <xdr:cNvCxnSpPr/>
      </xdr:nvCxnSpPr>
      <xdr:spPr>
        <a:xfrm flipV="1">
          <a:off x="6972300" y="6475235"/>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49914</xdr:rowOff>
    </xdr:from>
    <xdr:to>
      <xdr:col>15</xdr:col>
      <xdr:colOff>231775</xdr:colOff>
      <xdr:row>37</xdr:row>
      <xdr:rowOff>151514</xdr:rowOff>
    </xdr:to>
    <xdr:sp macro="" textlink="">
      <xdr:nvSpPr>
        <xdr:cNvPr id="318" name="円/楕円 317"/>
        <xdr:cNvSpPr/>
      </xdr:nvSpPr>
      <xdr:spPr>
        <a:xfrm>
          <a:off x="10426700" y="63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28341</xdr:rowOff>
    </xdr:from>
    <xdr:ext cx="534377" cy="259045"/>
    <xdr:sp macro="" textlink="">
      <xdr:nvSpPr>
        <xdr:cNvPr id="319" name="補助費等該当値テキスト"/>
        <xdr:cNvSpPr txBox="1"/>
      </xdr:nvSpPr>
      <xdr:spPr>
        <a:xfrm>
          <a:off x="10528300" y="63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137287</xdr:rowOff>
    </xdr:from>
    <xdr:to>
      <xdr:col>14</xdr:col>
      <xdr:colOff>79375</xdr:colOff>
      <xdr:row>37</xdr:row>
      <xdr:rowOff>67437</xdr:rowOff>
    </xdr:to>
    <xdr:sp macro="" textlink="">
      <xdr:nvSpPr>
        <xdr:cNvPr id="320" name="円/楕円 319"/>
        <xdr:cNvSpPr/>
      </xdr:nvSpPr>
      <xdr:spPr>
        <a:xfrm>
          <a:off x="9588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58564</xdr:rowOff>
    </xdr:from>
    <xdr:ext cx="534377" cy="259045"/>
    <xdr:sp macro="" textlink="">
      <xdr:nvSpPr>
        <xdr:cNvPr id="321" name="テキスト ボックス 320"/>
        <xdr:cNvSpPr txBox="1"/>
      </xdr:nvSpPr>
      <xdr:spPr>
        <a:xfrm>
          <a:off x="9372111" y="64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56801</xdr:rowOff>
    </xdr:from>
    <xdr:to>
      <xdr:col>12</xdr:col>
      <xdr:colOff>561975</xdr:colOff>
      <xdr:row>37</xdr:row>
      <xdr:rowOff>158401</xdr:rowOff>
    </xdr:to>
    <xdr:sp macro="" textlink="">
      <xdr:nvSpPr>
        <xdr:cNvPr id="322" name="円/楕円 321"/>
        <xdr:cNvSpPr/>
      </xdr:nvSpPr>
      <xdr:spPr>
        <a:xfrm>
          <a:off x="8699500" y="64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149527</xdr:rowOff>
    </xdr:from>
    <xdr:ext cx="534377" cy="259045"/>
    <xdr:sp macro="" textlink="">
      <xdr:nvSpPr>
        <xdr:cNvPr id="323" name="テキスト ボックス 322"/>
        <xdr:cNvSpPr txBox="1"/>
      </xdr:nvSpPr>
      <xdr:spPr>
        <a:xfrm>
          <a:off x="8483111" y="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80785</xdr:rowOff>
    </xdr:from>
    <xdr:to>
      <xdr:col>11</xdr:col>
      <xdr:colOff>358775</xdr:colOff>
      <xdr:row>38</xdr:row>
      <xdr:rowOff>10934</xdr:rowOff>
    </xdr:to>
    <xdr:sp macro="" textlink="">
      <xdr:nvSpPr>
        <xdr:cNvPr id="324" name="円/楕円 323"/>
        <xdr:cNvSpPr/>
      </xdr:nvSpPr>
      <xdr:spPr>
        <a:xfrm>
          <a:off x="7810500" y="6424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2062</xdr:rowOff>
    </xdr:from>
    <xdr:ext cx="534377" cy="259045"/>
    <xdr:sp macro="" textlink="">
      <xdr:nvSpPr>
        <xdr:cNvPr id="325" name="テキスト ボックス 324"/>
        <xdr:cNvSpPr txBox="1"/>
      </xdr:nvSpPr>
      <xdr:spPr>
        <a:xfrm>
          <a:off x="7594111" y="65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105435</xdr:rowOff>
    </xdr:from>
    <xdr:to>
      <xdr:col>10</xdr:col>
      <xdr:colOff>155575</xdr:colOff>
      <xdr:row>38</xdr:row>
      <xdr:rowOff>35585</xdr:rowOff>
    </xdr:to>
    <xdr:sp macro="" textlink="">
      <xdr:nvSpPr>
        <xdr:cNvPr id="326" name="円/楕円 325"/>
        <xdr:cNvSpPr/>
      </xdr:nvSpPr>
      <xdr:spPr>
        <a:xfrm>
          <a:off x="6921500" y="6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26712</xdr:rowOff>
    </xdr:from>
    <xdr:ext cx="534377" cy="259045"/>
    <xdr:sp macro="" textlink="">
      <xdr:nvSpPr>
        <xdr:cNvPr id="327" name="テキスト ボックス 326"/>
        <xdr:cNvSpPr txBox="1"/>
      </xdr:nvSpPr>
      <xdr:spPr>
        <a:xfrm>
          <a:off x="6705111" y="65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48076</xdr:rowOff>
    </xdr:from>
    <xdr:to>
      <xdr:col>15</xdr:col>
      <xdr:colOff>180975</xdr:colOff>
      <xdr:row>58</xdr:row>
      <xdr:rowOff>63133</xdr:rowOff>
    </xdr:to>
    <xdr:cxnSp macro="">
      <xdr:nvCxnSpPr>
        <xdr:cNvPr id="354" name="直線コネクタ 353"/>
        <xdr:cNvCxnSpPr/>
      </xdr:nvCxnSpPr>
      <xdr:spPr>
        <a:xfrm>
          <a:off x="9639300" y="9992176"/>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48076</xdr:rowOff>
    </xdr:from>
    <xdr:to>
      <xdr:col>14</xdr:col>
      <xdr:colOff>28575</xdr:colOff>
      <xdr:row>58</xdr:row>
      <xdr:rowOff>62821</xdr:rowOff>
    </xdr:to>
    <xdr:cxnSp macro="">
      <xdr:nvCxnSpPr>
        <xdr:cNvPr id="357" name="直線コネクタ 356"/>
        <xdr:cNvCxnSpPr/>
      </xdr:nvCxnSpPr>
      <xdr:spPr>
        <a:xfrm flipV="1">
          <a:off x="8750300" y="999217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62821</xdr:rowOff>
    </xdr:from>
    <xdr:to>
      <xdr:col>12</xdr:col>
      <xdr:colOff>511175</xdr:colOff>
      <xdr:row>58</xdr:row>
      <xdr:rowOff>91753</xdr:rowOff>
    </xdr:to>
    <xdr:cxnSp macro="">
      <xdr:nvCxnSpPr>
        <xdr:cNvPr id="360" name="直線コネクタ 359"/>
        <xdr:cNvCxnSpPr/>
      </xdr:nvCxnSpPr>
      <xdr:spPr>
        <a:xfrm flipV="1">
          <a:off x="7861300" y="10006921"/>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67397</xdr:rowOff>
    </xdr:from>
    <xdr:to>
      <xdr:col>11</xdr:col>
      <xdr:colOff>307975</xdr:colOff>
      <xdr:row>58</xdr:row>
      <xdr:rowOff>91753</xdr:rowOff>
    </xdr:to>
    <xdr:cxnSp macro="">
      <xdr:nvCxnSpPr>
        <xdr:cNvPr id="363" name="直線コネクタ 362"/>
        <xdr:cNvCxnSpPr/>
      </xdr:nvCxnSpPr>
      <xdr:spPr>
        <a:xfrm>
          <a:off x="6972300" y="10011497"/>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12333</xdr:rowOff>
    </xdr:from>
    <xdr:to>
      <xdr:col>15</xdr:col>
      <xdr:colOff>231775</xdr:colOff>
      <xdr:row>58</xdr:row>
      <xdr:rowOff>113933</xdr:rowOff>
    </xdr:to>
    <xdr:sp macro="" textlink="">
      <xdr:nvSpPr>
        <xdr:cNvPr id="373" name="円/楕円 372"/>
        <xdr:cNvSpPr/>
      </xdr:nvSpPr>
      <xdr:spPr>
        <a:xfrm>
          <a:off x="10426700" y="99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168726</xdr:rowOff>
    </xdr:from>
    <xdr:to>
      <xdr:col>14</xdr:col>
      <xdr:colOff>79375</xdr:colOff>
      <xdr:row>58</xdr:row>
      <xdr:rowOff>98876</xdr:rowOff>
    </xdr:to>
    <xdr:sp macro="" textlink="">
      <xdr:nvSpPr>
        <xdr:cNvPr id="375" name="円/楕円 374"/>
        <xdr:cNvSpPr/>
      </xdr:nvSpPr>
      <xdr:spPr>
        <a:xfrm>
          <a:off x="9588500" y="99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90003</xdr:rowOff>
    </xdr:from>
    <xdr:ext cx="599010" cy="259045"/>
    <xdr:sp macro="" textlink="">
      <xdr:nvSpPr>
        <xdr:cNvPr id="376" name="テキスト ボックス 375"/>
        <xdr:cNvSpPr txBox="1"/>
      </xdr:nvSpPr>
      <xdr:spPr>
        <a:xfrm>
          <a:off x="9339794" y="1003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12021</xdr:rowOff>
    </xdr:from>
    <xdr:to>
      <xdr:col>12</xdr:col>
      <xdr:colOff>561975</xdr:colOff>
      <xdr:row>58</xdr:row>
      <xdr:rowOff>113621</xdr:rowOff>
    </xdr:to>
    <xdr:sp macro="" textlink="">
      <xdr:nvSpPr>
        <xdr:cNvPr id="377" name="円/楕円 376"/>
        <xdr:cNvSpPr/>
      </xdr:nvSpPr>
      <xdr:spPr>
        <a:xfrm>
          <a:off x="8699500" y="99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104748</xdr:rowOff>
    </xdr:from>
    <xdr:ext cx="534377" cy="259045"/>
    <xdr:sp macro="" textlink="">
      <xdr:nvSpPr>
        <xdr:cNvPr id="378" name="テキスト ボックス 377"/>
        <xdr:cNvSpPr txBox="1"/>
      </xdr:nvSpPr>
      <xdr:spPr>
        <a:xfrm>
          <a:off x="8483111" y="100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40953</xdr:rowOff>
    </xdr:from>
    <xdr:to>
      <xdr:col>11</xdr:col>
      <xdr:colOff>358775</xdr:colOff>
      <xdr:row>58</xdr:row>
      <xdr:rowOff>142553</xdr:rowOff>
    </xdr:to>
    <xdr:sp macro="" textlink="">
      <xdr:nvSpPr>
        <xdr:cNvPr id="379" name="円/楕円 378"/>
        <xdr:cNvSpPr/>
      </xdr:nvSpPr>
      <xdr:spPr>
        <a:xfrm>
          <a:off x="7810500" y="99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133680</xdr:rowOff>
    </xdr:from>
    <xdr:ext cx="534377" cy="259045"/>
    <xdr:sp macro="" textlink="">
      <xdr:nvSpPr>
        <xdr:cNvPr id="380" name="テキスト ボックス 379"/>
        <xdr:cNvSpPr txBox="1"/>
      </xdr:nvSpPr>
      <xdr:spPr>
        <a:xfrm>
          <a:off x="7594111" y="100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16597</xdr:rowOff>
    </xdr:from>
    <xdr:to>
      <xdr:col>10</xdr:col>
      <xdr:colOff>155575</xdr:colOff>
      <xdr:row>58</xdr:row>
      <xdr:rowOff>118197</xdr:rowOff>
    </xdr:to>
    <xdr:sp macro="" textlink="">
      <xdr:nvSpPr>
        <xdr:cNvPr id="381" name="円/楕円 380"/>
        <xdr:cNvSpPr/>
      </xdr:nvSpPr>
      <xdr:spPr>
        <a:xfrm>
          <a:off x="6921500" y="99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134724</xdr:rowOff>
    </xdr:from>
    <xdr:ext cx="534377" cy="259045"/>
    <xdr:sp macro="" textlink="">
      <xdr:nvSpPr>
        <xdr:cNvPr id="382" name="テキスト ボックス 381"/>
        <xdr:cNvSpPr txBox="1"/>
      </xdr:nvSpPr>
      <xdr:spPr>
        <a:xfrm>
          <a:off x="6705111" y="97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91681</xdr:rowOff>
    </xdr:from>
    <xdr:to>
      <xdr:col>15</xdr:col>
      <xdr:colOff>180975</xdr:colOff>
      <xdr:row>78</xdr:row>
      <xdr:rowOff>120580</xdr:rowOff>
    </xdr:to>
    <xdr:cxnSp macro="">
      <xdr:nvCxnSpPr>
        <xdr:cNvPr id="411" name="直線コネクタ 410"/>
        <xdr:cNvCxnSpPr/>
      </xdr:nvCxnSpPr>
      <xdr:spPr>
        <a:xfrm>
          <a:off x="9639300" y="13464781"/>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69780</xdr:rowOff>
    </xdr:from>
    <xdr:to>
      <xdr:col>15</xdr:col>
      <xdr:colOff>231775</xdr:colOff>
      <xdr:row>78</xdr:row>
      <xdr:rowOff>171380</xdr:rowOff>
    </xdr:to>
    <xdr:sp macro="" textlink="">
      <xdr:nvSpPr>
        <xdr:cNvPr id="421" name="円/楕円 420"/>
        <xdr:cNvSpPr/>
      </xdr:nvSpPr>
      <xdr:spPr>
        <a:xfrm>
          <a:off x="10426700" y="13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29157</xdr:rowOff>
    </xdr:from>
    <xdr:ext cx="534377" cy="259045"/>
    <xdr:sp macro="" textlink="">
      <xdr:nvSpPr>
        <xdr:cNvPr id="422" name="普通建設事業費 （ うち新規整備　）該当値テキスト"/>
        <xdr:cNvSpPr txBox="1"/>
      </xdr:nvSpPr>
      <xdr:spPr>
        <a:xfrm>
          <a:off x="10528300" y="132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40881</xdr:rowOff>
    </xdr:from>
    <xdr:to>
      <xdr:col>14</xdr:col>
      <xdr:colOff>79375</xdr:colOff>
      <xdr:row>78</xdr:row>
      <xdr:rowOff>142481</xdr:rowOff>
    </xdr:to>
    <xdr:sp macro="" textlink="">
      <xdr:nvSpPr>
        <xdr:cNvPr id="423" name="円/楕円 422"/>
        <xdr:cNvSpPr/>
      </xdr:nvSpPr>
      <xdr:spPr>
        <a:xfrm>
          <a:off x="9588500" y="134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159008</xdr:rowOff>
    </xdr:from>
    <xdr:ext cx="534377" cy="259045"/>
    <xdr:sp macro="" textlink="">
      <xdr:nvSpPr>
        <xdr:cNvPr id="424" name="テキスト ボックス 423"/>
        <xdr:cNvSpPr txBox="1"/>
      </xdr:nvSpPr>
      <xdr:spPr>
        <a:xfrm>
          <a:off x="9372111" y="131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41729</xdr:rowOff>
    </xdr:from>
    <xdr:to>
      <xdr:col>15</xdr:col>
      <xdr:colOff>180975</xdr:colOff>
      <xdr:row>99</xdr:row>
      <xdr:rowOff>42050</xdr:rowOff>
    </xdr:to>
    <xdr:cxnSp macro="">
      <xdr:nvCxnSpPr>
        <xdr:cNvPr id="453" name="直線コネクタ 452"/>
        <xdr:cNvCxnSpPr/>
      </xdr:nvCxnSpPr>
      <xdr:spPr>
        <a:xfrm>
          <a:off x="9639300" y="1701527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162700</xdr:rowOff>
    </xdr:from>
    <xdr:to>
      <xdr:col>15</xdr:col>
      <xdr:colOff>231775</xdr:colOff>
      <xdr:row>99</xdr:row>
      <xdr:rowOff>92850</xdr:rowOff>
    </xdr:to>
    <xdr:sp macro="" textlink="">
      <xdr:nvSpPr>
        <xdr:cNvPr id="463" name="円/楕円 462"/>
        <xdr:cNvSpPr/>
      </xdr:nvSpPr>
      <xdr:spPr>
        <a:xfrm>
          <a:off x="10426700" y="16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77627</xdr:rowOff>
    </xdr:from>
    <xdr:ext cx="378565" cy="259045"/>
    <xdr:sp macro="" textlink="">
      <xdr:nvSpPr>
        <xdr:cNvPr id="464" name="普通建設事業費 （ うち更新整備　）該当値テキスト"/>
        <xdr:cNvSpPr txBox="1"/>
      </xdr:nvSpPr>
      <xdr:spPr>
        <a:xfrm>
          <a:off x="10528300" y="1687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162379</xdr:rowOff>
    </xdr:from>
    <xdr:to>
      <xdr:col>14</xdr:col>
      <xdr:colOff>79375</xdr:colOff>
      <xdr:row>99</xdr:row>
      <xdr:rowOff>92529</xdr:rowOff>
    </xdr:to>
    <xdr:sp macro="" textlink="">
      <xdr:nvSpPr>
        <xdr:cNvPr id="465" name="円/楕円 464"/>
        <xdr:cNvSpPr/>
      </xdr:nvSpPr>
      <xdr:spPr>
        <a:xfrm>
          <a:off x="9588500" y="16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83656</xdr:rowOff>
    </xdr:from>
    <xdr:ext cx="378565" cy="259045"/>
    <xdr:sp macro="" textlink="">
      <xdr:nvSpPr>
        <xdr:cNvPr id="466" name="テキスト ボックス 465"/>
        <xdr:cNvSpPr txBox="1"/>
      </xdr:nvSpPr>
      <xdr:spPr>
        <a:xfrm>
          <a:off x="9450017" y="1705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138470</xdr:rowOff>
    </xdr:from>
    <xdr:to>
      <xdr:col>23</xdr:col>
      <xdr:colOff>517525</xdr:colOff>
      <xdr:row>38</xdr:row>
      <xdr:rowOff>138877</xdr:rowOff>
    </xdr:to>
    <xdr:cxnSp macro="">
      <xdr:nvCxnSpPr>
        <xdr:cNvPr id="493" name="直線コネクタ 492"/>
        <xdr:cNvCxnSpPr/>
      </xdr:nvCxnSpPr>
      <xdr:spPr>
        <a:xfrm flipV="1">
          <a:off x="15481300" y="6653570"/>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138877</xdr:rowOff>
    </xdr:from>
    <xdr:to>
      <xdr:col>22</xdr:col>
      <xdr:colOff>365125</xdr:colOff>
      <xdr:row>38</xdr:row>
      <xdr:rowOff>139700</xdr:rowOff>
    </xdr:to>
    <xdr:cxnSp macro="">
      <xdr:nvCxnSpPr>
        <xdr:cNvPr id="496" name="直線コネクタ 495"/>
        <xdr:cNvCxnSpPr/>
      </xdr:nvCxnSpPr>
      <xdr:spPr>
        <a:xfrm flipV="1">
          <a:off x="14592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137665</xdr:rowOff>
    </xdr:from>
    <xdr:to>
      <xdr:col>21</xdr:col>
      <xdr:colOff>161925</xdr:colOff>
      <xdr:row>38</xdr:row>
      <xdr:rowOff>139700</xdr:rowOff>
    </xdr:to>
    <xdr:cxnSp macro="">
      <xdr:nvCxnSpPr>
        <xdr:cNvPr id="499" name="直線コネクタ 498"/>
        <xdr:cNvCxnSpPr/>
      </xdr:nvCxnSpPr>
      <xdr:spPr>
        <a:xfrm>
          <a:off x="13703300" y="6652765"/>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137665</xdr:rowOff>
    </xdr:from>
    <xdr:to>
      <xdr:col>19</xdr:col>
      <xdr:colOff>644525</xdr:colOff>
      <xdr:row>38</xdr:row>
      <xdr:rowOff>139138</xdr:rowOff>
    </xdr:to>
    <xdr:cxnSp macro="">
      <xdr:nvCxnSpPr>
        <xdr:cNvPr id="502" name="直線コネクタ 501"/>
        <xdr:cNvCxnSpPr/>
      </xdr:nvCxnSpPr>
      <xdr:spPr>
        <a:xfrm flipV="1">
          <a:off x="12814300" y="6652765"/>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87670</xdr:rowOff>
    </xdr:from>
    <xdr:to>
      <xdr:col>23</xdr:col>
      <xdr:colOff>568325</xdr:colOff>
      <xdr:row>39</xdr:row>
      <xdr:rowOff>17820</xdr:rowOff>
    </xdr:to>
    <xdr:sp macro="" textlink="">
      <xdr:nvSpPr>
        <xdr:cNvPr id="512" name="円/楕円 511"/>
        <xdr:cNvSpPr/>
      </xdr:nvSpPr>
      <xdr:spPr>
        <a:xfrm>
          <a:off x="16268700" y="66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88077</xdr:rowOff>
    </xdr:from>
    <xdr:to>
      <xdr:col>22</xdr:col>
      <xdr:colOff>415925</xdr:colOff>
      <xdr:row>39</xdr:row>
      <xdr:rowOff>18227</xdr:rowOff>
    </xdr:to>
    <xdr:sp macro="" textlink="">
      <xdr:nvSpPr>
        <xdr:cNvPr id="514" name="円/楕円 513"/>
        <xdr:cNvSpPr/>
      </xdr:nvSpPr>
      <xdr:spPr>
        <a:xfrm>
          <a:off x="15430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9354</xdr:rowOff>
    </xdr:from>
    <xdr:ext cx="378565" cy="259045"/>
    <xdr:sp macro="" textlink="">
      <xdr:nvSpPr>
        <xdr:cNvPr id="515" name="テキスト ボックス 514"/>
        <xdr:cNvSpPr txBox="1"/>
      </xdr:nvSpPr>
      <xdr:spPr>
        <a:xfrm>
          <a:off x="15292017" y="6695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86865</xdr:rowOff>
    </xdr:from>
    <xdr:to>
      <xdr:col>20</xdr:col>
      <xdr:colOff>9525</xdr:colOff>
      <xdr:row>39</xdr:row>
      <xdr:rowOff>17015</xdr:rowOff>
    </xdr:to>
    <xdr:sp macro="" textlink="">
      <xdr:nvSpPr>
        <xdr:cNvPr id="518" name="円/楕円 517"/>
        <xdr:cNvSpPr/>
      </xdr:nvSpPr>
      <xdr:spPr>
        <a:xfrm>
          <a:off x="13652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8142</xdr:rowOff>
    </xdr:from>
    <xdr:ext cx="378565" cy="259045"/>
    <xdr:sp macro="" textlink="">
      <xdr:nvSpPr>
        <xdr:cNvPr id="519" name="テキスト ボックス 518"/>
        <xdr:cNvSpPr txBox="1"/>
      </xdr:nvSpPr>
      <xdr:spPr>
        <a:xfrm>
          <a:off x="13514017" y="669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88338</xdr:rowOff>
    </xdr:from>
    <xdr:to>
      <xdr:col>18</xdr:col>
      <xdr:colOff>492125</xdr:colOff>
      <xdr:row>39</xdr:row>
      <xdr:rowOff>18488</xdr:rowOff>
    </xdr:to>
    <xdr:sp macro="" textlink="">
      <xdr:nvSpPr>
        <xdr:cNvPr id="520" name="円/楕円 519"/>
        <xdr:cNvSpPr/>
      </xdr:nvSpPr>
      <xdr:spPr>
        <a:xfrm>
          <a:off x="12763500" y="66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9615</xdr:rowOff>
    </xdr:from>
    <xdr:ext cx="378565" cy="259045"/>
    <xdr:sp macro="" textlink="">
      <xdr:nvSpPr>
        <xdr:cNvPr id="521" name="テキスト ボックス 520"/>
        <xdr:cNvSpPr txBox="1"/>
      </xdr:nvSpPr>
      <xdr:spPr>
        <a:xfrm>
          <a:off x="12625017" y="669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27708</xdr:rowOff>
    </xdr:from>
    <xdr:to>
      <xdr:col>23</xdr:col>
      <xdr:colOff>517525</xdr:colOff>
      <xdr:row>78</xdr:row>
      <xdr:rowOff>39154</xdr:rowOff>
    </xdr:to>
    <xdr:cxnSp macro="">
      <xdr:nvCxnSpPr>
        <xdr:cNvPr id="605" name="直線コネクタ 604"/>
        <xdr:cNvCxnSpPr/>
      </xdr:nvCxnSpPr>
      <xdr:spPr>
        <a:xfrm flipV="1">
          <a:off x="15481300" y="13400808"/>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39154</xdr:rowOff>
    </xdr:from>
    <xdr:to>
      <xdr:col>22</xdr:col>
      <xdr:colOff>365125</xdr:colOff>
      <xdr:row>78</xdr:row>
      <xdr:rowOff>39771</xdr:rowOff>
    </xdr:to>
    <xdr:cxnSp macro="">
      <xdr:nvCxnSpPr>
        <xdr:cNvPr id="608" name="直線コネクタ 607"/>
        <xdr:cNvCxnSpPr/>
      </xdr:nvCxnSpPr>
      <xdr:spPr>
        <a:xfrm flipV="1">
          <a:off x="14592300" y="13412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18633</xdr:rowOff>
    </xdr:from>
    <xdr:to>
      <xdr:col>21</xdr:col>
      <xdr:colOff>161925</xdr:colOff>
      <xdr:row>78</xdr:row>
      <xdr:rowOff>39771</xdr:rowOff>
    </xdr:to>
    <xdr:cxnSp macro="">
      <xdr:nvCxnSpPr>
        <xdr:cNvPr id="611" name="直線コネクタ 610"/>
        <xdr:cNvCxnSpPr/>
      </xdr:nvCxnSpPr>
      <xdr:spPr>
        <a:xfrm>
          <a:off x="13703300" y="13391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18633</xdr:rowOff>
    </xdr:from>
    <xdr:to>
      <xdr:col>19</xdr:col>
      <xdr:colOff>644525</xdr:colOff>
      <xdr:row>78</xdr:row>
      <xdr:rowOff>40613</xdr:rowOff>
    </xdr:to>
    <xdr:cxnSp macro="">
      <xdr:nvCxnSpPr>
        <xdr:cNvPr id="614" name="直線コネクタ 613"/>
        <xdr:cNvCxnSpPr/>
      </xdr:nvCxnSpPr>
      <xdr:spPr>
        <a:xfrm flipV="1">
          <a:off x="12814300" y="13391733"/>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148358</xdr:rowOff>
    </xdr:from>
    <xdr:to>
      <xdr:col>23</xdr:col>
      <xdr:colOff>568325</xdr:colOff>
      <xdr:row>78</xdr:row>
      <xdr:rowOff>78508</xdr:rowOff>
    </xdr:to>
    <xdr:sp macro="" textlink="">
      <xdr:nvSpPr>
        <xdr:cNvPr id="624" name="円/楕円 623"/>
        <xdr:cNvSpPr/>
      </xdr:nvSpPr>
      <xdr:spPr>
        <a:xfrm>
          <a:off x="162687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63285</xdr:rowOff>
    </xdr:from>
    <xdr:ext cx="534377" cy="259045"/>
    <xdr:sp macro="" textlink="">
      <xdr:nvSpPr>
        <xdr:cNvPr id="625" name="公債費該当値テキスト"/>
        <xdr:cNvSpPr txBox="1"/>
      </xdr:nvSpPr>
      <xdr:spPr>
        <a:xfrm>
          <a:off x="16370300" y="132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159804</xdr:rowOff>
    </xdr:from>
    <xdr:to>
      <xdr:col>22</xdr:col>
      <xdr:colOff>415925</xdr:colOff>
      <xdr:row>78</xdr:row>
      <xdr:rowOff>89954</xdr:rowOff>
    </xdr:to>
    <xdr:sp macro="" textlink="">
      <xdr:nvSpPr>
        <xdr:cNvPr id="626" name="円/楕円 625"/>
        <xdr:cNvSpPr/>
      </xdr:nvSpPr>
      <xdr:spPr>
        <a:xfrm>
          <a:off x="15430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81081</xdr:rowOff>
    </xdr:from>
    <xdr:ext cx="534377" cy="259045"/>
    <xdr:sp macro="" textlink="">
      <xdr:nvSpPr>
        <xdr:cNvPr id="627" name="テキスト ボックス 626"/>
        <xdr:cNvSpPr txBox="1"/>
      </xdr:nvSpPr>
      <xdr:spPr>
        <a:xfrm>
          <a:off x="15214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160421</xdr:rowOff>
    </xdr:from>
    <xdr:to>
      <xdr:col>21</xdr:col>
      <xdr:colOff>212725</xdr:colOff>
      <xdr:row>78</xdr:row>
      <xdr:rowOff>90571</xdr:rowOff>
    </xdr:to>
    <xdr:sp macro="" textlink="">
      <xdr:nvSpPr>
        <xdr:cNvPr id="628" name="円/楕円 627"/>
        <xdr:cNvSpPr/>
      </xdr:nvSpPr>
      <xdr:spPr>
        <a:xfrm>
          <a:off x="14541500" y="13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81698</xdr:rowOff>
    </xdr:from>
    <xdr:ext cx="534377" cy="259045"/>
    <xdr:sp macro="" textlink="">
      <xdr:nvSpPr>
        <xdr:cNvPr id="629" name="テキスト ボックス 628"/>
        <xdr:cNvSpPr txBox="1"/>
      </xdr:nvSpPr>
      <xdr:spPr>
        <a:xfrm>
          <a:off x="14325111" y="134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139283</xdr:rowOff>
    </xdr:from>
    <xdr:to>
      <xdr:col>20</xdr:col>
      <xdr:colOff>9525</xdr:colOff>
      <xdr:row>78</xdr:row>
      <xdr:rowOff>69433</xdr:rowOff>
    </xdr:to>
    <xdr:sp macro="" textlink="">
      <xdr:nvSpPr>
        <xdr:cNvPr id="630" name="円/楕円 629"/>
        <xdr:cNvSpPr/>
      </xdr:nvSpPr>
      <xdr:spPr>
        <a:xfrm>
          <a:off x="13652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60560</xdr:rowOff>
    </xdr:from>
    <xdr:ext cx="534377" cy="259045"/>
    <xdr:sp macro="" textlink="">
      <xdr:nvSpPr>
        <xdr:cNvPr id="631" name="テキスト ボックス 630"/>
        <xdr:cNvSpPr txBox="1"/>
      </xdr:nvSpPr>
      <xdr:spPr>
        <a:xfrm>
          <a:off x="13436111" y="134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161263</xdr:rowOff>
    </xdr:from>
    <xdr:to>
      <xdr:col>18</xdr:col>
      <xdr:colOff>492125</xdr:colOff>
      <xdr:row>78</xdr:row>
      <xdr:rowOff>91413</xdr:rowOff>
    </xdr:to>
    <xdr:sp macro="" textlink="">
      <xdr:nvSpPr>
        <xdr:cNvPr id="632" name="円/楕円 631"/>
        <xdr:cNvSpPr/>
      </xdr:nvSpPr>
      <xdr:spPr>
        <a:xfrm>
          <a:off x="12763500" y="133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82540</xdr:rowOff>
    </xdr:from>
    <xdr:ext cx="534377" cy="259045"/>
    <xdr:sp macro="" textlink="">
      <xdr:nvSpPr>
        <xdr:cNvPr id="633" name="テキスト ボックス 632"/>
        <xdr:cNvSpPr txBox="1"/>
      </xdr:nvSpPr>
      <xdr:spPr>
        <a:xfrm>
          <a:off x="12547111" y="134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4003</xdr:rowOff>
    </xdr:from>
    <xdr:to>
      <xdr:col>23</xdr:col>
      <xdr:colOff>517525</xdr:colOff>
      <xdr:row>98</xdr:row>
      <xdr:rowOff>40622</xdr:rowOff>
    </xdr:to>
    <xdr:cxnSp macro="">
      <xdr:nvCxnSpPr>
        <xdr:cNvPr id="660" name="直線コネクタ 659"/>
        <xdr:cNvCxnSpPr/>
      </xdr:nvCxnSpPr>
      <xdr:spPr>
        <a:xfrm>
          <a:off x="15481300" y="16806103"/>
          <a:ext cx="838200" cy="3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4003</xdr:rowOff>
    </xdr:from>
    <xdr:to>
      <xdr:col>22</xdr:col>
      <xdr:colOff>365125</xdr:colOff>
      <xdr:row>98</xdr:row>
      <xdr:rowOff>11249</xdr:rowOff>
    </xdr:to>
    <xdr:cxnSp macro="">
      <xdr:nvCxnSpPr>
        <xdr:cNvPr id="663" name="直線コネクタ 662"/>
        <xdr:cNvCxnSpPr/>
      </xdr:nvCxnSpPr>
      <xdr:spPr>
        <a:xfrm flipV="1">
          <a:off x="14592300" y="1680610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11249</xdr:rowOff>
    </xdr:from>
    <xdr:to>
      <xdr:col>21</xdr:col>
      <xdr:colOff>161925</xdr:colOff>
      <xdr:row>98</xdr:row>
      <xdr:rowOff>43960</xdr:rowOff>
    </xdr:to>
    <xdr:cxnSp macro="">
      <xdr:nvCxnSpPr>
        <xdr:cNvPr id="666" name="直線コネクタ 665"/>
        <xdr:cNvCxnSpPr/>
      </xdr:nvCxnSpPr>
      <xdr:spPr>
        <a:xfrm flipV="1">
          <a:off x="13703300" y="16813349"/>
          <a:ext cx="8890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43960</xdr:rowOff>
    </xdr:from>
    <xdr:to>
      <xdr:col>19</xdr:col>
      <xdr:colOff>644525</xdr:colOff>
      <xdr:row>98</xdr:row>
      <xdr:rowOff>64119</xdr:rowOff>
    </xdr:to>
    <xdr:cxnSp macro="">
      <xdr:nvCxnSpPr>
        <xdr:cNvPr id="669" name="直線コネクタ 668"/>
        <xdr:cNvCxnSpPr/>
      </xdr:nvCxnSpPr>
      <xdr:spPr>
        <a:xfrm flipV="1">
          <a:off x="12814300" y="16846060"/>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161272</xdr:rowOff>
    </xdr:from>
    <xdr:to>
      <xdr:col>23</xdr:col>
      <xdr:colOff>568325</xdr:colOff>
      <xdr:row>98</xdr:row>
      <xdr:rowOff>91422</xdr:rowOff>
    </xdr:to>
    <xdr:sp macro="" textlink="">
      <xdr:nvSpPr>
        <xdr:cNvPr id="679" name="円/楕円 678"/>
        <xdr:cNvSpPr/>
      </xdr:nvSpPr>
      <xdr:spPr>
        <a:xfrm>
          <a:off x="16268700" y="167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120649</xdr:rowOff>
    </xdr:from>
    <xdr:ext cx="534377" cy="259045"/>
    <xdr:sp macro="" textlink="">
      <xdr:nvSpPr>
        <xdr:cNvPr id="680" name="積立金該当値テキスト"/>
        <xdr:cNvSpPr txBox="1"/>
      </xdr:nvSpPr>
      <xdr:spPr>
        <a:xfrm>
          <a:off x="16370300" y="165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124653</xdr:rowOff>
    </xdr:from>
    <xdr:to>
      <xdr:col>22</xdr:col>
      <xdr:colOff>415925</xdr:colOff>
      <xdr:row>98</xdr:row>
      <xdr:rowOff>54803</xdr:rowOff>
    </xdr:to>
    <xdr:sp macro="" textlink="">
      <xdr:nvSpPr>
        <xdr:cNvPr id="681" name="円/楕円 680"/>
        <xdr:cNvSpPr/>
      </xdr:nvSpPr>
      <xdr:spPr>
        <a:xfrm>
          <a:off x="15430500" y="167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71330</xdr:rowOff>
    </xdr:from>
    <xdr:ext cx="534377" cy="259045"/>
    <xdr:sp macro="" textlink="">
      <xdr:nvSpPr>
        <xdr:cNvPr id="682" name="テキスト ボックス 681"/>
        <xdr:cNvSpPr txBox="1"/>
      </xdr:nvSpPr>
      <xdr:spPr>
        <a:xfrm>
          <a:off x="15214111" y="165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131899</xdr:rowOff>
    </xdr:from>
    <xdr:to>
      <xdr:col>21</xdr:col>
      <xdr:colOff>212725</xdr:colOff>
      <xdr:row>98</xdr:row>
      <xdr:rowOff>62049</xdr:rowOff>
    </xdr:to>
    <xdr:sp macro="" textlink="">
      <xdr:nvSpPr>
        <xdr:cNvPr id="683" name="円/楕円 682"/>
        <xdr:cNvSpPr/>
      </xdr:nvSpPr>
      <xdr:spPr>
        <a:xfrm>
          <a:off x="14541500" y="167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78576</xdr:rowOff>
    </xdr:from>
    <xdr:ext cx="534377" cy="259045"/>
    <xdr:sp macro="" textlink="">
      <xdr:nvSpPr>
        <xdr:cNvPr id="684" name="テキスト ボックス 683"/>
        <xdr:cNvSpPr txBox="1"/>
      </xdr:nvSpPr>
      <xdr:spPr>
        <a:xfrm>
          <a:off x="14325111" y="165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164610</xdr:rowOff>
    </xdr:from>
    <xdr:to>
      <xdr:col>20</xdr:col>
      <xdr:colOff>9525</xdr:colOff>
      <xdr:row>98</xdr:row>
      <xdr:rowOff>94760</xdr:rowOff>
    </xdr:to>
    <xdr:sp macro="" textlink="">
      <xdr:nvSpPr>
        <xdr:cNvPr id="685" name="円/楕円 684"/>
        <xdr:cNvSpPr/>
      </xdr:nvSpPr>
      <xdr:spPr>
        <a:xfrm>
          <a:off x="13652500" y="167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85887</xdr:rowOff>
    </xdr:from>
    <xdr:ext cx="534377" cy="259045"/>
    <xdr:sp macro="" textlink="">
      <xdr:nvSpPr>
        <xdr:cNvPr id="686" name="テキスト ボックス 685"/>
        <xdr:cNvSpPr txBox="1"/>
      </xdr:nvSpPr>
      <xdr:spPr>
        <a:xfrm>
          <a:off x="13436111" y="168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13319</xdr:rowOff>
    </xdr:from>
    <xdr:to>
      <xdr:col>18</xdr:col>
      <xdr:colOff>492125</xdr:colOff>
      <xdr:row>98</xdr:row>
      <xdr:rowOff>114919</xdr:rowOff>
    </xdr:to>
    <xdr:sp macro="" textlink="">
      <xdr:nvSpPr>
        <xdr:cNvPr id="687" name="円/楕円 686"/>
        <xdr:cNvSpPr/>
      </xdr:nvSpPr>
      <xdr:spPr>
        <a:xfrm>
          <a:off x="12763500" y="16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131446</xdr:rowOff>
    </xdr:from>
    <xdr:ext cx="534377" cy="259045"/>
    <xdr:sp macro="" textlink="">
      <xdr:nvSpPr>
        <xdr:cNvPr id="688" name="テキスト ボックス 687"/>
        <xdr:cNvSpPr txBox="1"/>
      </xdr:nvSpPr>
      <xdr:spPr>
        <a:xfrm>
          <a:off x="12547111" y="165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37916</xdr:rowOff>
    </xdr:from>
    <xdr:to>
      <xdr:col>32</xdr:col>
      <xdr:colOff>187325</xdr:colOff>
      <xdr:row>59</xdr:row>
      <xdr:rowOff>39725</xdr:rowOff>
    </xdr:to>
    <xdr:cxnSp macro="">
      <xdr:nvCxnSpPr>
        <xdr:cNvPr id="772" name="直線コネクタ 771"/>
        <xdr:cNvCxnSpPr/>
      </xdr:nvCxnSpPr>
      <xdr:spPr>
        <a:xfrm flipV="1">
          <a:off x="21323300" y="10153466"/>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39725</xdr:rowOff>
    </xdr:from>
    <xdr:to>
      <xdr:col>31</xdr:col>
      <xdr:colOff>34925</xdr:colOff>
      <xdr:row>59</xdr:row>
      <xdr:rowOff>43497</xdr:rowOff>
    </xdr:to>
    <xdr:cxnSp macro="">
      <xdr:nvCxnSpPr>
        <xdr:cNvPr id="775" name="直線コネクタ 774"/>
        <xdr:cNvCxnSpPr/>
      </xdr:nvCxnSpPr>
      <xdr:spPr>
        <a:xfrm flipV="1">
          <a:off x="20434300" y="1015527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43497</xdr:rowOff>
    </xdr:from>
    <xdr:to>
      <xdr:col>29</xdr:col>
      <xdr:colOff>517525</xdr:colOff>
      <xdr:row>59</xdr:row>
      <xdr:rowOff>44450</xdr:rowOff>
    </xdr:to>
    <xdr:cxnSp macro="">
      <xdr:nvCxnSpPr>
        <xdr:cNvPr id="778" name="直線コネクタ 777"/>
        <xdr:cNvCxnSpPr/>
      </xdr:nvCxnSpPr>
      <xdr:spPr>
        <a:xfrm flipV="1">
          <a:off x="19545300" y="10159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1" name="直線コネクタ 78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158566</xdr:rowOff>
    </xdr:from>
    <xdr:to>
      <xdr:col>32</xdr:col>
      <xdr:colOff>238125</xdr:colOff>
      <xdr:row>59</xdr:row>
      <xdr:rowOff>88716</xdr:rowOff>
    </xdr:to>
    <xdr:sp macro="" textlink="">
      <xdr:nvSpPr>
        <xdr:cNvPr id="791" name="円/楕円 790"/>
        <xdr:cNvSpPr/>
      </xdr:nvSpPr>
      <xdr:spPr>
        <a:xfrm>
          <a:off x="22110700" y="101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73493</xdr:rowOff>
    </xdr:from>
    <xdr:ext cx="378565" cy="259045"/>
    <xdr:sp macro="" textlink="">
      <xdr:nvSpPr>
        <xdr:cNvPr id="792" name="貸付金該当値テキスト"/>
        <xdr:cNvSpPr txBox="1"/>
      </xdr:nvSpPr>
      <xdr:spPr>
        <a:xfrm>
          <a:off x="22212300" y="1001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160375</xdr:rowOff>
    </xdr:from>
    <xdr:to>
      <xdr:col>31</xdr:col>
      <xdr:colOff>85725</xdr:colOff>
      <xdr:row>59</xdr:row>
      <xdr:rowOff>90525</xdr:rowOff>
    </xdr:to>
    <xdr:sp macro="" textlink="">
      <xdr:nvSpPr>
        <xdr:cNvPr id="793" name="円/楕円 792"/>
        <xdr:cNvSpPr/>
      </xdr:nvSpPr>
      <xdr:spPr>
        <a:xfrm>
          <a:off x="21272500" y="10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81652</xdr:rowOff>
    </xdr:from>
    <xdr:ext cx="378565" cy="259045"/>
    <xdr:sp macro="" textlink="">
      <xdr:nvSpPr>
        <xdr:cNvPr id="794" name="テキスト ボックス 793"/>
        <xdr:cNvSpPr txBox="1"/>
      </xdr:nvSpPr>
      <xdr:spPr>
        <a:xfrm>
          <a:off x="21134017" y="1019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164147</xdr:rowOff>
    </xdr:from>
    <xdr:to>
      <xdr:col>29</xdr:col>
      <xdr:colOff>568325</xdr:colOff>
      <xdr:row>59</xdr:row>
      <xdr:rowOff>94297</xdr:rowOff>
    </xdr:to>
    <xdr:sp macro="" textlink="">
      <xdr:nvSpPr>
        <xdr:cNvPr id="795" name="円/楕円 794"/>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85424</xdr:rowOff>
    </xdr:from>
    <xdr:ext cx="313932" cy="259045"/>
    <xdr:sp macro="" textlink="">
      <xdr:nvSpPr>
        <xdr:cNvPr id="796" name="テキスト ボックス 795"/>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7" name="円/楕円 79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8" name="テキスト ボックス 79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171018</xdr:rowOff>
    </xdr:from>
    <xdr:to>
      <xdr:col>32</xdr:col>
      <xdr:colOff>187325</xdr:colOff>
      <xdr:row>75</xdr:row>
      <xdr:rowOff>24543</xdr:rowOff>
    </xdr:to>
    <xdr:cxnSp macro="">
      <xdr:nvCxnSpPr>
        <xdr:cNvPr id="830" name="直線コネクタ 829"/>
        <xdr:cNvCxnSpPr/>
      </xdr:nvCxnSpPr>
      <xdr:spPr>
        <a:xfrm flipV="1">
          <a:off x="21323300" y="12858318"/>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24543</xdr:rowOff>
    </xdr:from>
    <xdr:to>
      <xdr:col>31</xdr:col>
      <xdr:colOff>34925</xdr:colOff>
      <xdr:row>76</xdr:row>
      <xdr:rowOff>58547</xdr:rowOff>
    </xdr:to>
    <xdr:cxnSp macro="">
      <xdr:nvCxnSpPr>
        <xdr:cNvPr id="833" name="直線コネクタ 832"/>
        <xdr:cNvCxnSpPr/>
      </xdr:nvCxnSpPr>
      <xdr:spPr>
        <a:xfrm flipV="1">
          <a:off x="20434300" y="12883293"/>
          <a:ext cx="889000" cy="2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161741</xdr:rowOff>
    </xdr:from>
    <xdr:to>
      <xdr:col>29</xdr:col>
      <xdr:colOff>517525</xdr:colOff>
      <xdr:row>76</xdr:row>
      <xdr:rowOff>58547</xdr:rowOff>
    </xdr:to>
    <xdr:cxnSp macro="">
      <xdr:nvCxnSpPr>
        <xdr:cNvPr id="836" name="直線コネクタ 835"/>
        <xdr:cNvCxnSpPr/>
      </xdr:nvCxnSpPr>
      <xdr:spPr>
        <a:xfrm>
          <a:off x="19545300" y="13020491"/>
          <a:ext cx="889000" cy="6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161741</xdr:rowOff>
    </xdr:from>
    <xdr:to>
      <xdr:col>28</xdr:col>
      <xdr:colOff>314325</xdr:colOff>
      <xdr:row>76</xdr:row>
      <xdr:rowOff>141853</xdr:rowOff>
    </xdr:to>
    <xdr:cxnSp macro="">
      <xdr:nvCxnSpPr>
        <xdr:cNvPr id="839" name="直線コネクタ 838"/>
        <xdr:cNvCxnSpPr/>
      </xdr:nvCxnSpPr>
      <xdr:spPr>
        <a:xfrm flipV="1">
          <a:off x="18656300" y="13020491"/>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120218</xdr:rowOff>
    </xdr:from>
    <xdr:to>
      <xdr:col>32</xdr:col>
      <xdr:colOff>238125</xdr:colOff>
      <xdr:row>75</xdr:row>
      <xdr:rowOff>50368</xdr:rowOff>
    </xdr:to>
    <xdr:sp macro="" textlink="">
      <xdr:nvSpPr>
        <xdr:cNvPr id="849" name="円/楕円 848"/>
        <xdr:cNvSpPr/>
      </xdr:nvSpPr>
      <xdr:spPr>
        <a:xfrm>
          <a:off x="22110700" y="12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98645</xdr:rowOff>
    </xdr:from>
    <xdr:ext cx="534377" cy="259045"/>
    <xdr:sp macro="" textlink="">
      <xdr:nvSpPr>
        <xdr:cNvPr id="850" name="繰出金該当値テキスト"/>
        <xdr:cNvSpPr txBox="1"/>
      </xdr:nvSpPr>
      <xdr:spPr>
        <a:xfrm>
          <a:off x="22212300" y="127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145193</xdr:rowOff>
    </xdr:from>
    <xdr:to>
      <xdr:col>31</xdr:col>
      <xdr:colOff>85725</xdr:colOff>
      <xdr:row>75</xdr:row>
      <xdr:rowOff>75343</xdr:rowOff>
    </xdr:to>
    <xdr:sp macro="" textlink="">
      <xdr:nvSpPr>
        <xdr:cNvPr id="851" name="円/楕円 850"/>
        <xdr:cNvSpPr/>
      </xdr:nvSpPr>
      <xdr:spPr>
        <a:xfrm>
          <a:off x="21272500" y="12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66470</xdr:rowOff>
    </xdr:from>
    <xdr:ext cx="534377" cy="259045"/>
    <xdr:sp macro="" textlink="">
      <xdr:nvSpPr>
        <xdr:cNvPr id="852" name="テキスト ボックス 851"/>
        <xdr:cNvSpPr txBox="1"/>
      </xdr:nvSpPr>
      <xdr:spPr>
        <a:xfrm>
          <a:off x="21056111" y="129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7747</xdr:rowOff>
    </xdr:from>
    <xdr:to>
      <xdr:col>29</xdr:col>
      <xdr:colOff>568325</xdr:colOff>
      <xdr:row>76</xdr:row>
      <xdr:rowOff>109347</xdr:rowOff>
    </xdr:to>
    <xdr:sp macro="" textlink="">
      <xdr:nvSpPr>
        <xdr:cNvPr id="853" name="円/楕円 852"/>
        <xdr:cNvSpPr/>
      </xdr:nvSpPr>
      <xdr:spPr>
        <a:xfrm>
          <a:off x="20383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100474</xdr:rowOff>
    </xdr:from>
    <xdr:ext cx="534377" cy="259045"/>
    <xdr:sp macro="" textlink="">
      <xdr:nvSpPr>
        <xdr:cNvPr id="854" name="テキスト ボックス 853"/>
        <xdr:cNvSpPr txBox="1"/>
      </xdr:nvSpPr>
      <xdr:spPr>
        <a:xfrm>
          <a:off x="20167111" y="13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110941</xdr:rowOff>
    </xdr:from>
    <xdr:to>
      <xdr:col>28</xdr:col>
      <xdr:colOff>365125</xdr:colOff>
      <xdr:row>76</xdr:row>
      <xdr:rowOff>41091</xdr:rowOff>
    </xdr:to>
    <xdr:sp macro="" textlink="">
      <xdr:nvSpPr>
        <xdr:cNvPr id="855" name="円/楕円 854"/>
        <xdr:cNvSpPr/>
      </xdr:nvSpPr>
      <xdr:spPr>
        <a:xfrm>
          <a:off x="19494500" y="129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32218</xdr:rowOff>
    </xdr:from>
    <xdr:ext cx="534377" cy="259045"/>
    <xdr:sp macro="" textlink="">
      <xdr:nvSpPr>
        <xdr:cNvPr id="856" name="テキスト ボックス 855"/>
        <xdr:cNvSpPr txBox="1"/>
      </xdr:nvSpPr>
      <xdr:spPr>
        <a:xfrm>
          <a:off x="19278111" y="130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91053</xdr:rowOff>
    </xdr:from>
    <xdr:to>
      <xdr:col>27</xdr:col>
      <xdr:colOff>161925</xdr:colOff>
      <xdr:row>77</xdr:row>
      <xdr:rowOff>21203</xdr:rowOff>
    </xdr:to>
    <xdr:sp macro="" textlink="">
      <xdr:nvSpPr>
        <xdr:cNvPr id="857" name="円/楕円 856"/>
        <xdr:cNvSpPr/>
      </xdr:nvSpPr>
      <xdr:spPr>
        <a:xfrm>
          <a:off x="18605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12330</xdr:rowOff>
    </xdr:from>
    <xdr:ext cx="534377" cy="259045"/>
    <xdr:sp macro="" textlink="">
      <xdr:nvSpPr>
        <xdr:cNvPr id="858" name="テキスト ボックス 857"/>
        <xdr:cNvSpPr txBox="1"/>
      </xdr:nvSpPr>
      <xdr:spPr>
        <a:xfrm>
          <a:off x="18389111" y="132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合併後積極的に行財政改革と民間委託等を果敢に推し進めてきた経緯がある。それと併せて新市建設計画をもとに新たなまちづくりを実施してきた。その効果もあり維持補修費は低く、普通建設事業費（うち新規整備）の数値は高い。</a:t>
          </a:r>
          <a:endParaRPr kumimoji="1" lang="en-US" altLang="ja-JP" sz="1300">
            <a:latin typeface="ＭＳ Ｐゴシック"/>
          </a:endParaRPr>
        </a:p>
        <a:p>
          <a:r>
            <a:rPr kumimoji="1" lang="ja-JP" altLang="en-US" sz="1300">
              <a:latin typeface="ＭＳ Ｐゴシック"/>
            </a:rPr>
            <a:t>また、人件費は、職員適正化計画のもと職員削減を実施してきたことにより、数値は減少してきた。失業対策費は、別の予算項目で通信網など整備するなどして企業が進出しやすい環境整備をおこなう段階で</a:t>
          </a:r>
          <a:endParaRPr kumimoji="1" lang="en-US" altLang="ja-JP" sz="1300">
            <a:latin typeface="ＭＳ Ｐゴシック"/>
          </a:endParaRPr>
        </a:p>
        <a:p>
          <a:r>
            <a:rPr kumimoji="1" lang="en-US" altLang="ja-JP" sz="1300">
              <a:latin typeface="ＭＳ Ｐゴシック"/>
            </a:rPr>
            <a:t>0</a:t>
          </a:r>
          <a:r>
            <a:rPr kumimoji="1" lang="ja-JP" altLang="en-US" sz="1300">
              <a:latin typeface="ＭＳ Ｐゴシック"/>
            </a:rPr>
            <a:t>円になっている。公債費については、有利な起債を借入することを基本に進めてきたこともあり、一定の水準で推移している。また、積立金については、年度により若干取り崩す額に変動はあるが、取り崩した分は、積み立てる</a:t>
          </a:r>
          <a:endParaRPr kumimoji="1" lang="en-US" altLang="ja-JP" sz="1300">
            <a:latin typeface="ＭＳ Ｐゴシック"/>
          </a:endParaRPr>
        </a:p>
        <a:p>
          <a:r>
            <a:rPr kumimoji="1" lang="ja-JP" altLang="en-US" sz="1300">
              <a:latin typeface="ＭＳ Ｐゴシック"/>
            </a:rPr>
            <a:t>ようにしてきた経緯がある。一方、繰出金については、国保特別会計の赤字補填やその他（下水道会計繰出金等）年々増加傾向にある。また、扶助費についても全般的に増加傾向にあり、今後も右肩上がりの状況が予想さ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42,836
42,681
49.94
23,086,575
21,847,609
1,127,144
11,033,964
19,220,648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21971</xdr:rowOff>
    </xdr:from>
    <xdr:to>
      <xdr:col>6</xdr:col>
      <xdr:colOff>511175</xdr:colOff>
      <xdr:row>36</xdr:row>
      <xdr:rowOff>117221</xdr:rowOff>
    </xdr:to>
    <xdr:cxnSp macro="">
      <xdr:nvCxnSpPr>
        <xdr:cNvPr id="61" name="直線コネクタ 60"/>
        <xdr:cNvCxnSpPr/>
      </xdr:nvCxnSpPr>
      <xdr:spPr>
        <a:xfrm flipV="1">
          <a:off x="3797300" y="619417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98933</xdr:rowOff>
    </xdr:from>
    <xdr:to>
      <xdr:col>5</xdr:col>
      <xdr:colOff>358775</xdr:colOff>
      <xdr:row>36</xdr:row>
      <xdr:rowOff>117221</xdr:rowOff>
    </xdr:to>
    <xdr:cxnSp macro="">
      <xdr:nvCxnSpPr>
        <xdr:cNvPr id="64" name="直線コネクタ 63"/>
        <xdr:cNvCxnSpPr/>
      </xdr:nvCxnSpPr>
      <xdr:spPr>
        <a:xfrm>
          <a:off x="2908300" y="62711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63500</xdr:rowOff>
    </xdr:from>
    <xdr:to>
      <xdr:col>4</xdr:col>
      <xdr:colOff>155575</xdr:colOff>
      <xdr:row>36</xdr:row>
      <xdr:rowOff>98933</xdr:rowOff>
    </xdr:to>
    <xdr:cxnSp macro="">
      <xdr:nvCxnSpPr>
        <xdr:cNvPr id="67" name="直線コネクタ 66"/>
        <xdr:cNvCxnSpPr/>
      </xdr:nvCxnSpPr>
      <xdr:spPr>
        <a:xfrm>
          <a:off x="2019300" y="62357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117030</xdr:rowOff>
    </xdr:from>
    <xdr:to>
      <xdr:col>2</xdr:col>
      <xdr:colOff>638175</xdr:colOff>
      <xdr:row>36</xdr:row>
      <xdr:rowOff>63500</xdr:rowOff>
    </xdr:to>
    <xdr:cxnSp macro="">
      <xdr:nvCxnSpPr>
        <xdr:cNvPr id="70" name="直線コネクタ 69"/>
        <xdr:cNvCxnSpPr/>
      </xdr:nvCxnSpPr>
      <xdr:spPr>
        <a:xfrm>
          <a:off x="1130300" y="6117780"/>
          <a:ext cx="889000" cy="1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142621</xdr:rowOff>
    </xdr:from>
    <xdr:to>
      <xdr:col>6</xdr:col>
      <xdr:colOff>561975</xdr:colOff>
      <xdr:row>36</xdr:row>
      <xdr:rowOff>72771</xdr:rowOff>
    </xdr:to>
    <xdr:sp macro="" textlink="">
      <xdr:nvSpPr>
        <xdr:cNvPr id="80" name="円/楕円 79"/>
        <xdr:cNvSpPr/>
      </xdr:nvSpPr>
      <xdr:spPr>
        <a:xfrm>
          <a:off x="45847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121048</xdr:rowOff>
    </xdr:from>
    <xdr:ext cx="469744" cy="259045"/>
    <xdr:sp macro="" textlink="">
      <xdr:nvSpPr>
        <xdr:cNvPr id="81" name="議会費該当値テキスト"/>
        <xdr:cNvSpPr txBox="1"/>
      </xdr:nvSpPr>
      <xdr:spPr>
        <a:xfrm>
          <a:off x="4686300"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66421</xdr:rowOff>
    </xdr:from>
    <xdr:to>
      <xdr:col>5</xdr:col>
      <xdr:colOff>409575</xdr:colOff>
      <xdr:row>36</xdr:row>
      <xdr:rowOff>168021</xdr:rowOff>
    </xdr:to>
    <xdr:sp macro="" textlink="">
      <xdr:nvSpPr>
        <xdr:cNvPr id="82" name="円/楕円 81"/>
        <xdr:cNvSpPr/>
      </xdr:nvSpPr>
      <xdr:spPr>
        <a:xfrm>
          <a:off x="3746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159148</xdr:rowOff>
    </xdr:from>
    <xdr:ext cx="469744" cy="259045"/>
    <xdr:sp macro="" textlink="">
      <xdr:nvSpPr>
        <xdr:cNvPr id="83" name="テキスト ボックス 82"/>
        <xdr:cNvSpPr txBox="1"/>
      </xdr:nvSpPr>
      <xdr:spPr>
        <a:xfrm>
          <a:off x="3562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48133</xdr:rowOff>
    </xdr:from>
    <xdr:to>
      <xdr:col>4</xdr:col>
      <xdr:colOff>206375</xdr:colOff>
      <xdr:row>36</xdr:row>
      <xdr:rowOff>149733</xdr:rowOff>
    </xdr:to>
    <xdr:sp macro="" textlink="">
      <xdr:nvSpPr>
        <xdr:cNvPr id="84" name="円/楕円 83"/>
        <xdr:cNvSpPr/>
      </xdr:nvSpPr>
      <xdr:spPr>
        <a:xfrm>
          <a:off x="2857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140860</xdr:rowOff>
    </xdr:from>
    <xdr:ext cx="469744" cy="259045"/>
    <xdr:sp macro="" textlink="">
      <xdr:nvSpPr>
        <xdr:cNvPr id="85" name="テキスト ボックス 84"/>
        <xdr:cNvSpPr txBox="1"/>
      </xdr:nvSpPr>
      <xdr:spPr>
        <a:xfrm>
          <a:off x="2673427"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12700</xdr:rowOff>
    </xdr:from>
    <xdr:to>
      <xdr:col>3</xdr:col>
      <xdr:colOff>3175</xdr:colOff>
      <xdr:row>36</xdr:row>
      <xdr:rowOff>114300</xdr:rowOff>
    </xdr:to>
    <xdr:sp macro="" textlink="">
      <xdr:nvSpPr>
        <xdr:cNvPr id="86" name="円/楕円 85"/>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105427</xdr:rowOff>
    </xdr:from>
    <xdr:ext cx="469744" cy="259045"/>
    <xdr:sp macro="" textlink="">
      <xdr:nvSpPr>
        <xdr:cNvPr id="87" name="テキスト ボックス 86"/>
        <xdr:cNvSpPr txBox="1"/>
      </xdr:nvSpPr>
      <xdr:spPr>
        <a:xfrm>
          <a:off x="1784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66230</xdr:rowOff>
    </xdr:from>
    <xdr:to>
      <xdr:col>1</xdr:col>
      <xdr:colOff>485775</xdr:colOff>
      <xdr:row>35</xdr:row>
      <xdr:rowOff>167830</xdr:rowOff>
    </xdr:to>
    <xdr:sp macro="" textlink="">
      <xdr:nvSpPr>
        <xdr:cNvPr id="88" name="円/楕円 87"/>
        <xdr:cNvSpPr/>
      </xdr:nvSpPr>
      <xdr:spPr>
        <a:xfrm>
          <a:off x="1079500" y="60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158957</xdr:rowOff>
    </xdr:from>
    <xdr:ext cx="469744" cy="259045"/>
    <xdr:sp macro="" textlink="">
      <xdr:nvSpPr>
        <xdr:cNvPr id="89" name="テキスト ボックス 88"/>
        <xdr:cNvSpPr txBox="1"/>
      </xdr:nvSpPr>
      <xdr:spPr>
        <a:xfrm>
          <a:off x="895427" y="615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171165</xdr:rowOff>
    </xdr:from>
    <xdr:to>
      <xdr:col>6</xdr:col>
      <xdr:colOff>511175</xdr:colOff>
      <xdr:row>58</xdr:row>
      <xdr:rowOff>26808</xdr:rowOff>
    </xdr:to>
    <xdr:cxnSp macro="">
      <xdr:nvCxnSpPr>
        <xdr:cNvPr id="118" name="直線コネクタ 117"/>
        <xdr:cNvCxnSpPr/>
      </xdr:nvCxnSpPr>
      <xdr:spPr>
        <a:xfrm>
          <a:off x="3797300" y="9943815"/>
          <a:ext cx="8382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171165</xdr:rowOff>
    </xdr:from>
    <xdr:to>
      <xdr:col>5</xdr:col>
      <xdr:colOff>358775</xdr:colOff>
      <xdr:row>58</xdr:row>
      <xdr:rowOff>989</xdr:rowOff>
    </xdr:to>
    <xdr:cxnSp macro="">
      <xdr:nvCxnSpPr>
        <xdr:cNvPr id="121" name="直線コネクタ 120"/>
        <xdr:cNvCxnSpPr/>
      </xdr:nvCxnSpPr>
      <xdr:spPr>
        <a:xfrm flipV="1">
          <a:off x="2908300" y="9943815"/>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989</xdr:rowOff>
    </xdr:from>
    <xdr:to>
      <xdr:col>4</xdr:col>
      <xdr:colOff>155575</xdr:colOff>
      <xdr:row>58</xdr:row>
      <xdr:rowOff>44370</xdr:rowOff>
    </xdr:to>
    <xdr:cxnSp macro="">
      <xdr:nvCxnSpPr>
        <xdr:cNvPr id="124" name="直線コネクタ 123"/>
        <xdr:cNvCxnSpPr/>
      </xdr:nvCxnSpPr>
      <xdr:spPr>
        <a:xfrm flipV="1">
          <a:off x="2019300" y="9945089"/>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44370</xdr:rowOff>
    </xdr:from>
    <xdr:to>
      <xdr:col>2</xdr:col>
      <xdr:colOff>638175</xdr:colOff>
      <xdr:row>58</xdr:row>
      <xdr:rowOff>65066</xdr:rowOff>
    </xdr:to>
    <xdr:cxnSp macro="">
      <xdr:nvCxnSpPr>
        <xdr:cNvPr id="127" name="直線コネクタ 126"/>
        <xdr:cNvCxnSpPr/>
      </xdr:nvCxnSpPr>
      <xdr:spPr>
        <a:xfrm flipV="1">
          <a:off x="1130300" y="9988470"/>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147458</xdr:rowOff>
    </xdr:from>
    <xdr:to>
      <xdr:col>6</xdr:col>
      <xdr:colOff>561975</xdr:colOff>
      <xdr:row>58</xdr:row>
      <xdr:rowOff>77608</xdr:rowOff>
    </xdr:to>
    <xdr:sp macro="" textlink="">
      <xdr:nvSpPr>
        <xdr:cNvPr id="137" name="円/楕円 136"/>
        <xdr:cNvSpPr/>
      </xdr:nvSpPr>
      <xdr:spPr>
        <a:xfrm>
          <a:off x="4584700" y="99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170335</xdr:rowOff>
    </xdr:from>
    <xdr:ext cx="534377" cy="259045"/>
    <xdr:sp macro="" textlink="">
      <xdr:nvSpPr>
        <xdr:cNvPr id="138" name="総務費該当値テキスト"/>
        <xdr:cNvSpPr txBox="1"/>
      </xdr:nvSpPr>
      <xdr:spPr>
        <a:xfrm>
          <a:off x="4686300" y="9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120365</xdr:rowOff>
    </xdr:from>
    <xdr:to>
      <xdr:col>5</xdr:col>
      <xdr:colOff>409575</xdr:colOff>
      <xdr:row>58</xdr:row>
      <xdr:rowOff>50515</xdr:rowOff>
    </xdr:to>
    <xdr:sp macro="" textlink="">
      <xdr:nvSpPr>
        <xdr:cNvPr id="139" name="円/楕円 138"/>
        <xdr:cNvSpPr/>
      </xdr:nvSpPr>
      <xdr:spPr>
        <a:xfrm>
          <a:off x="3746500" y="9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67042</xdr:rowOff>
    </xdr:from>
    <xdr:ext cx="599010" cy="259045"/>
    <xdr:sp macro="" textlink="">
      <xdr:nvSpPr>
        <xdr:cNvPr id="140" name="テキスト ボックス 139"/>
        <xdr:cNvSpPr txBox="1"/>
      </xdr:nvSpPr>
      <xdr:spPr>
        <a:xfrm>
          <a:off x="3497794" y="96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121639</xdr:rowOff>
    </xdr:from>
    <xdr:to>
      <xdr:col>4</xdr:col>
      <xdr:colOff>206375</xdr:colOff>
      <xdr:row>58</xdr:row>
      <xdr:rowOff>51789</xdr:rowOff>
    </xdr:to>
    <xdr:sp macro="" textlink="">
      <xdr:nvSpPr>
        <xdr:cNvPr id="141" name="円/楕円 140"/>
        <xdr:cNvSpPr/>
      </xdr:nvSpPr>
      <xdr:spPr>
        <a:xfrm>
          <a:off x="2857500" y="98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68316</xdr:rowOff>
    </xdr:from>
    <xdr:ext cx="599010" cy="259045"/>
    <xdr:sp macro="" textlink="">
      <xdr:nvSpPr>
        <xdr:cNvPr id="142" name="テキスト ボックス 141"/>
        <xdr:cNvSpPr txBox="1"/>
      </xdr:nvSpPr>
      <xdr:spPr>
        <a:xfrm>
          <a:off x="2608794" y="9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165020</xdr:rowOff>
    </xdr:from>
    <xdr:to>
      <xdr:col>3</xdr:col>
      <xdr:colOff>3175</xdr:colOff>
      <xdr:row>58</xdr:row>
      <xdr:rowOff>95170</xdr:rowOff>
    </xdr:to>
    <xdr:sp macro="" textlink="">
      <xdr:nvSpPr>
        <xdr:cNvPr id="143" name="円/楕円 142"/>
        <xdr:cNvSpPr/>
      </xdr:nvSpPr>
      <xdr:spPr>
        <a:xfrm>
          <a:off x="1968500" y="9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86297</xdr:rowOff>
    </xdr:from>
    <xdr:ext cx="534377" cy="259045"/>
    <xdr:sp macro="" textlink="">
      <xdr:nvSpPr>
        <xdr:cNvPr id="144" name="テキスト ボックス 143"/>
        <xdr:cNvSpPr txBox="1"/>
      </xdr:nvSpPr>
      <xdr:spPr>
        <a:xfrm>
          <a:off x="1752111" y="100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14266</xdr:rowOff>
    </xdr:from>
    <xdr:to>
      <xdr:col>1</xdr:col>
      <xdr:colOff>485775</xdr:colOff>
      <xdr:row>58</xdr:row>
      <xdr:rowOff>115866</xdr:rowOff>
    </xdr:to>
    <xdr:sp macro="" textlink="">
      <xdr:nvSpPr>
        <xdr:cNvPr id="145" name="円/楕円 144"/>
        <xdr:cNvSpPr/>
      </xdr:nvSpPr>
      <xdr:spPr>
        <a:xfrm>
          <a:off x="1079500" y="99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132393</xdr:rowOff>
    </xdr:from>
    <xdr:ext cx="534377" cy="259045"/>
    <xdr:sp macro="" textlink="">
      <xdr:nvSpPr>
        <xdr:cNvPr id="146" name="テキスト ボックス 145"/>
        <xdr:cNvSpPr txBox="1"/>
      </xdr:nvSpPr>
      <xdr:spPr>
        <a:xfrm>
          <a:off x="863111" y="973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46485</xdr:rowOff>
    </xdr:from>
    <xdr:to>
      <xdr:col>6</xdr:col>
      <xdr:colOff>511175</xdr:colOff>
      <xdr:row>75</xdr:row>
      <xdr:rowOff>126129</xdr:rowOff>
    </xdr:to>
    <xdr:cxnSp macro="">
      <xdr:nvCxnSpPr>
        <xdr:cNvPr id="176" name="直線コネクタ 175"/>
        <xdr:cNvCxnSpPr/>
      </xdr:nvCxnSpPr>
      <xdr:spPr>
        <a:xfrm flipV="1">
          <a:off x="3797300" y="12905235"/>
          <a:ext cx="8382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126129</xdr:rowOff>
    </xdr:from>
    <xdr:to>
      <xdr:col>5</xdr:col>
      <xdr:colOff>358775</xdr:colOff>
      <xdr:row>76</xdr:row>
      <xdr:rowOff>47430</xdr:rowOff>
    </xdr:to>
    <xdr:cxnSp macro="">
      <xdr:nvCxnSpPr>
        <xdr:cNvPr id="179" name="直線コネクタ 178"/>
        <xdr:cNvCxnSpPr/>
      </xdr:nvCxnSpPr>
      <xdr:spPr>
        <a:xfrm flipV="1">
          <a:off x="2908300" y="12984879"/>
          <a:ext cx="889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47430</xdr:rowOff>
    </xdr:from>
    <xdr:to>
      <xdr:col>4</xdr:col>
      <xdr:colOff>155575</xdr:colOff>
      <xdr:row>76</xdr:row>
      <xdr:rowOff>72591</xdr:rowOff>
    </xdr:to>
    <xdr:cxnSp macro="">
      <xdr:nvCxnSpPr>
        <xdr:cNvPr id="182" name="直線コネクタ 181"/>
        <xdr:cNvCxnSpPr/>
      </xdr:nvCxnSpPr>
      <xdr:spPr>
        <a:xfrm flipV="1">
          <a:off x="2019300" y="13077630"/>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72591</xdr:rowOff>
    </xdr:from>
    <xdr:to>
      <xdr:col>2</xdr:col>
      <xdr:colOff>638175</xdr:colOff>
      <xdr:row>76</xdr:row>
      <xdr:rowOff>142528</xdr:rowOff>
    </xdr:to>
    <xdr:cxnSp macro="">
      <xdr:nvCxnSpPr>
        <xdr:cNvPr id="185" name="直線コネクタ 184"/>
        <xdr:cNvCxnSpPr/>
      </xdr:nvCxnSpPr>
      <xdr:spPr>
        <a:xfrm flipV="1">
          <a:off x="1130300" y="13102791"/>
          <a:ext cx="889000" cy="6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167135</xdr:rowOff>
    </xdr:from>
    <xdr:to>
      <xdr:col>6</xdr:col>
      <xdr:colOff>561975</xdr:colOff>
      <xdr:row>75</xdr:row>
      <xdr:rowOff>97285</xdr:rowOff>
    </xdr:to>
    <xdr:sp macro="" textlink="">
      <xdr:nvSpPr>
        <xdr:cNvPr id="195" name="円/楕円 194"/>
        <xdr:cNvSpPr/>
      </xdr:nvSpPr>
      <xdr:spPr>
        <a:xfrm>
          <a:off x="45847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18562</xdr:rowOff>
    </xdr:from>
    <xdr:ext cx="599010" cy="259045"/>
    <xdr:sp macro="" textlink="">
      <xdr:nvSpPr>
        <xdr:cNvPr id="196" name="民生費該当値テキスト"/>
        <xdr:cNvSpPr txBox="1"/>
      </xdr:nvSpPr>
      <xdr:spPr>
        <a:xfrm>
          <a:off x="4686300" y="1270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75329</xdr:rowOff>
    </xdr:from>
    <xdr:to>
      <xdr:col>5</xdr:col>
      <xdr:colOff>409575</xdr:colOff>
      <xdr:row>76</xdr:row>
      <xdr:rowOff>5479</xdr:rowOff>
    </xdr:to>
    <xdr:sp macro="" textlink="">
      <xdr:nvSpPr>
        <xdr:cNvPr id="197" name="円/楕円 196"/>
        <xdr:cNvSpPr/>
      </xdr:nvSpPr>
      <xdr:spPr>
        <a:xfrm>
          <a:off x="3746500" y="129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22006</xdr:rowOff>
    </xdr:from>
    <xdr:ext cx="599010" cy="259045"/>
    <xdr:sp macro="" textlink="">
      <xdr:nvSpPr>
        <xdr:cNvPr id="198" name="テキスト ボックス 197"/>
        <xdr:cNvSpPr txBox="1"/>
      </xdr:nvSpPr>
      <xdr:spPr>
        <a:xfrm>
          <a:off x="3497794" y="1270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168080</xdr:rowOff>
    </xdr:from>
    <xdr:to>
      <xdr:col>4</xdr:col>
      <xdr:colOff>206375</xdr:colOff>
      <xdr:row>76</xdr:row>
      <xdr:rowOff>98230</xdr:rowOff>
    </xdr:to>
    <xdr:sp macro="" textlink="">
      <xdr:nvSpPr>
        <xdr:cNvPr id="199" name="円/楕円 198"/>
        <xdr:cNvSpPr/>
      </xdr:nvSpPr>
      <xdr:spPr>
        <a:xfrm>
          <a:off x="2857500" y="130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114757</xdr:rowOff>
    </xdr:from>
    <xdr:ext cx="599010" cy="259045"/>
    <xdr:sp macro="" textlink="">
      <xdr:nvSpPr>
        <xdr:cNvPr id="200" name="テキスト ボックス 199"/>
        <xdr:cNvSpPr txBox="1"/>
      </xdr:nvSpPr>
      <xdr:spPr>
        <a:xfrm>
          <a:off x="2608794" y="128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21791</xdr:rowOff>
    </xdr:from>
    <xdr:to>
      <xdr:col>3</xdr:col>
      <xdr:colOff>3175</xdr:colOff>
      <xdr:row>76</xdr:row>
      <xdr:rowOff>123391</xdr:rowOff>
    </xdr:to>
    <xdr:sp macro="" textlink="">
      <xdr:nvSpPr>
        <xdr:cNvPr id="201" name="円/楕円 200"/>
        <xdr:cNvSpPr/>
      </xdr:nvSpPr>
      <xdr:spPr>
        <a:xfrm>
          <a:off x="1968500" y="130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139918</xdr:rowOff>
    </xdr:from>
    <xdr:ext cx="599010" cy="259045"/>
    <xdr:sp macro="" textlink="">
      <xdr:nvSpPr>
        <xdr:cNvPr id="202" name="テキスト ボックス 201"/>
        <xdr:cNvSpPr txBox="1"/>
      </xdr:nvSpPr>
      <xdr:spPr>
        <a:xfrm>
          <a:off x="1719794" y="1282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91728</xdr:rowOff>
    </xdr:from>
    <xdr:to>
      <xdr:col>1</xdr:col>
      <xdr:colOff>485775</xdr:colOff>
      <xdr:row>77</xdr:row>
      <xdr:rowOff>21878</xdr:rowOff>
    </xdr:to>
    <xdr:sp macro="" textlink="">
      <xdr:nvSpPr>
        <xdr:cNvPr id="203" name="円/楕円 202"/>
        <xdr:cNvSpPr/>
      </xdr:nvSpPr>
      <xdr:spPr>
        <a:xfrm>
          <a:off x="1079500" y="13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13005</xdr:rowOff>
    </xdr:from>
    <xdr:ext cx="599010" cy="259045"/>
    <xdr:sp macro="" textlink="">
      <xdr:nvSpPr>
        <xdr:cNvPr id="204" name="テキスト ボックス 203"/>
        <xdr:cNvSpPr txBox="1"/>
      </xdr:nvSpPr>
      <xdr:spPr>
        <a:xfrm>
          <a:off x="830794" y="132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167818</xdr:rowOff>
    </xdr:from>
    <xdr:to>
      <xdr:col>6</xdr:col>
      <xdr:colOff>511175</xdr:colOff>
      <xdr:row>98</xdr:row>
      <xdr:rowOff>32781</xdr:rowOff>
    </xdr:to>
    <xdr:cxnSp macro="">
      <xdr:nvCxnSpPr>
        <xdr:cNvPr id="235" name="直線コネクタ 234"/>
        <xdr:cNvCxnSpPr/>
      </xdr:nvCxnSpPr>
      <xdr:spPr>
        <a:xfrm>
          <a:off x="3797300" y="16798468"/>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167818</xdr:rowOff>
    </xdr:from>
    <xdr:to>
      <xdr:col>5</xdr:col>
      <xdr:colOff>358775</xdr:colOff>
      <xdr:row>98</xdr:row>
      <xdr:rowOff>12762</xdr:rowOff>
    </xdr:to>
    <xdr:cxnSp macro="">
      <xdr:nvCxnSpPr>
        <xdr:cNvPr id="238" name="直線コネクタ 237"/>
        <xdr:cNvCxnSpPr/>
      </xdr:nvCxnSpPr>
      <xdr:spPr>
        <a:xfrm flipV="1">
          <a:off x="2908300" y="1679846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12762</xdr:rowOff>
    </xdr:from>
    <xdr:to>
      <xdr:col>4</xdr:col>
      <xdr:colOff>155575</xdr:colOff>
      <xdr:row>98</xdr:row>
      <xdr:rowOff>28786</xdr:rowOff>
    </xdr:to>
    <xdr:cxnSp macro="">
      <xdr:nvCxnSpPr>
        <xdr:cNvPr id="241" name="直線コネクタ 240"/>
        <xdr:cNvCxnSpPr/>
      </xdr:nvCxnSpPr>
      <xdr:spPr>
        <a:xfrm flipV="1">
          <a:off x="2019300" y="16814862"/>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23440</xdr:rowOff>
    </xdr:from>
    <xdr:to>
      <xdr:col>2</xdr:col>
      <xdr:colOff>638175</xdr:colOff>
      <xdr:row>98</xdr:row>
      <xdr:rowOff>28786</xdr:rowOff>
    </xdr:to>
    <xdr:cxnSp macro="">
      <xdr:nvCxnSpPr>
        <xdr:cNvPr id="244" name="直線コネクタ 243"/>
        <xdr:cNvCxnSpPr/>
      </xdr:nvCxnSpPr>
      <xdr:spPr>
        <a:xfrm>
          <a:off x="1130300" y="16825540"/>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153431</xdr:rowOff>
    </xdr:from>
    <xdr:to>
      <xdr:col>6</xdr:col>
      <xdr:colOff>561975</xdr:colOff>
      <xdr:row>98</xdr:row>
      <xdr:rowOff>83581</xdr:rowOff>
    </xdr:to>
    <xdr:sp macro="" textlink="">
      <xdr:nvSpPr>
        <xdr:cNvPr id="254" name="円/楕円 253"/>
        <xdr:cNvSpPr/>
      </xdr:nvSpPr>
      <xdr:spPr>
        <a:xfrm>
          <a:off x="4584700" y="167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68358</xdr:rowOff>
    </xdr:from>
    <xdr:ext cx="534377" cy="259045"/>
    <xdr:sp macro="" textlink="">
      <xdr:nvSpPr>
        <xdr:cNvPr id="255" name="衛生費該当値テキスト"/>
        <xdr:cNvSpPr txBox="1"/>
      </xdr:nvSpPr>
      <xdr:spPr>
        <a:xfrm>
          <a:off x="4686300" y="166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117018</xdr:rowOff>
    </xdr:from>
    <xdr:to>
      <xdr:col>5</xdr:col>
      <xdr:colOff>409575</xdr:colOff>
      <xdr:row>98</xdr:row>
      <xdr:rowOff>47168</xdr:rowOff>
    </xdr:to>
    <xdr:sp macro="" textlink="">
      <xdr:nvSpPr>
        <xdr:cNvPr id="256" name="円/楕円 255"/>
        <xdr:cNvSpPr/>
      </xdr:nvSpPr>
      <xdr:spPr>
        <a:xfrm>
          <a:off x="3746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38295</xdr:rowOff>
    </xdr:from>
    <xdr:ext cx="534377" cy="259045"/>
    <xdr:sp macro="" textlink="">
      <xdr:nvSpPr>
        <xdr:cNvPr id="257" name="テキスト ボックス 256"/>
        <xdr:cNvSpPr txBox="1"/>
      </xdr:nvSpPr>
      <xdr:spPr>
        <a:xfrm>
          <a:off x="3530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133412</xdr:rowOff>
    </xdr:from>
    <xdr:to>
      <xdr:col>4</xdr:col>
      <xdr:colOff>206375</xdr:colOff>
      <xdr:row>98</xdr:row>
      <xdr:rowOff>63562</xdr:rowOff>
    </xdr:to>
    <xdr:sp macro="" textlink="">
      <xdr:nvSpPr>
        <xdr:cNvPr id="258" name="円/楕円 257"/>
        <xdr:cNvSpPr/>
      </xdr:nvSpPr>
      <xdr:spPr>
        <a:xfrm>
          <a:off x="2857500" y="167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54689</xdr:rowOff>
    </xdr:from>
    <xdr:ext cx="534377" cy="259045"/>
    <xdr:sp macro="" textlink="">
      <xdr:nvSpPr>
        <xdr:cNvPr id="259" name="テキスト ボックス 258"/>
        <xdr:cNvSpPr txBox="1"/>
      </xdr:nvSpPr>
      <xdr:spPr>
        <a:xfrm>
          <a:off x="2641111" y="168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149436</xdr:rowOff>
    </xdr:from>
    <xdr:to>
      <xdr:col>3</xdr:col>
      <xdr:colOff>3175</xdr:colOff>
      <xdr:row>98</xdr:row>
      <xdr:rowOff>79586</xdr:rowOff>
    </xdr:to>
    <xdr:sp macro="" textlink="">
      <xdr:nvSpPr>
        <xdr:cNvPr id="260" name="円/楕円 259"/>
        <xdr:cNvSpPr/>
      </xdr:nvSpPr>
      <xdr:spPr>
        <a:xfrm>
          <a:off x="1968500" y="167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70713</xdr:rowOff>
    </xdr:from>
    <xdr:ext cx="534377" cy="259045"/>
    <xdr:sp macro="" textlink="">
      <xdr:nvSpPr>
        <xdr:cNvPr id="261" name="テキスト ボックス 260"/>
        <xdr:cNvSpPr txBox="1"/>
      </xdr:nvSpPr>
      <xdr:spPr>
        <a:xfrm>
          <a:off x="1752111" y="168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144090</xdr:rowOff>
    </xdr:from>
    <xdr:to>
      <xdr:col>1</xdr:col>
      <xdr:colOff>485775</xdr:colOff>
      <xdr:row>98</xdr:row>
      <xdr:rowOff>74240</xdr:rowOff>
    </xdr:to>
    <xdr:sp macro="" textlink="">
      <xdr:nvSpPr>
        <xdr:cNvPr id="262" name="円/楕円 261"/>
        <xdr:cNvSpPr/>
      </xdr:nvSpPr>
      <xdr:spPr>
        <a:xfrm>
          <a:off x="1079500" y="167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65367</xdr:rowOff>
    </xdr:from>
    <xdr:ext cx="534377" cy="259045"/>
    <xdr:sp macro="" textlink="">
      <xdr:nvSpPr>
        <xdr:cNvPr id="263" name="テキスト ボックス 262"/>
        <xdr:cNvSpPr txBox="1"/>
      </xdr:nvSpPr>
      <xdr:spPr>
        <a:xfrm>
          <a:off x="863111" y="168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153162</xdr:rowOff>
    </xdr:from>
    <xdr:to>
      <xdr:col>15</xdr:col>
      <xdr:colOff>180975</xdr:colOff>
      <xdr:row>39</xdr:row>
      <xdr:rowOff>15494</xdr:rowOff>
    </xdr:to>
    <xdr:cxnSp macro="">
      <xdr:nvCxnSpPr>
        <xdr:cNvPr id="292" name="直線コネクタ 291"/>
        <xdr:cNvCxnSpPr/>
      </xdr:nvCxnSpPr>
      <xdr:spPr>
        <a:xfrm>
          <a:off x="9639300" y="6668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21082</xdr:rowOff>
    </xdr:from>
    <xdr:to>
      <xdr:col>14</xdr:col>
      <xdr:colOff>28575</xdr:colOff>
      <xdr:row>38</xdr:row>
      <xdr:rowOff>153162</xdr:rowOff>
    </xdr:to>
    <xdr:cxnSp macro="">
      <xdr:nvCxnSpPr>
        <xdr:cNvPr id="295" name="直線コネクタ 294"/>
        <xdr:cNvCxnSpPr/>
      </xdr:nvCxnSpPr>
      <xdr:spPr>
        <a:xfrm>
          <a:off x="8750300" y="6536182"/>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21082</xdr:rowOff>
    </xdr:from>
    <xdr:to>
      <xdr:col>12</xdr:col>
      <xdr:colOff>511175</xdr:colOff>
      <xdr:row>38</xdr:row>
      <xdr:rowOff>147574</xdr:rowOff>
    </xdr:to>
    <xdr:cxnSp macro="">
      <xdr:nvCxnSpPr>
        <xdr:cNvPr id="298" name="直線コネクタ 297"/>
        <xdr:cNvCxnSpPr/>
      </xdr:nvCxnSpPr>
      <xdr:spPr>
        <a:xfrm flipV="1">
          <a:off x="7861300" y="653618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147574</xdr:rowOff>
    </xdr:from>
    <xdr:to>
      <xdr:col>11</xdr:col>
      <xdr:colOff>307975</xdr:colOff>
      <xdr:row>39</xdr:row>
      <xdr:rowOff>19050</xdr:rowOff>
    </xdr:to>
    <xdr:cxnSp macro="">
      <xdr:nvCxnSpPr>
        <xdr:cNvPr id="301" name="直線コネクタ 300"/>
        <xdr:cNvCxnSpPr/>
      </xdr:nvCxnSpPr>
      <xdr:spPr>
        <a:xfrm flipV="1">
          <a:off x="6972300" y="666267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136144</xdr:rowOff>
    </xdr:from>
    <xdr:to>
      <xdr:col>15</xdr:col>
      <xdr:colOff>231775</xdr:colOff>
      <xdr:row>39</xdr:row>
      <xdr:rowOff>66294</xdr:rowOff>
    </xdr:to>
    <xdr:sp macro="" textlink="">
      <xdr:nvSpPr>
        <xdr:cNvPr id="311" name="円/楕円 310"/>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51071</xdr:rowOff>
    </xdr:from>
    <xdr:ext cx="378565" cy="259045"/>
    <xdr:sp macro="" textlink="">
      <xdr:nvSpPr>
        <xdr:cNvPr id="312" name="労働費該当値テキスト"/>
        <xdr:cNvSpPr txBox="1"/>
      </xdr:nvSpPr>
      <xdr:spPr>
        <a:xfrm>
          <a:off x="10528300" y="65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102362</xdr:rowOff>
    </xdr:from>
    <xdr:to>
      <xdr:col>14</xdr:col>
      <xdr:colOff>79375</xdr:colOff>
      <xdr:row>39</xdr:row>
      <xdr:rowOff>32512</xdr:rowOff>
    </xdr:to>
    <xdr:sp macro="" textlink="">
      <xdr:nvSpPr>
        <xdr:cNvPr id="313" name="円/楕円 312"/>
        <xdr:cNvSpPr/>
      </xdr:nvSpPr>
      <xdr:spPr>
        <a:xfrm>
          <a:off x="9588500" y="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23639</xdr:rowOff>
    </xdr:from>
    <xdr:ext cx="378565" cy="259045"/>
    <xdr:sp macro="" textlink="">
      <xdr:nvSpPr>
        <xdr:cNvPr id="314" name="テキスト ボックス 313"/>
        <xdr:cNvSpPr txBox="1"/>
      </xdr:nvSpPr>
      <xdr:spPr>
        <a:xfrm>
          <a:off x="9450017" y="671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141732</xdr:rowOff>
    </xdr:from>
    <xdr:to>
      <xdr:col>12</xdr:col>
      <xdr:colOff>561975</xdr:colOff>
      <xdr:row>38</xdr:row>
      <xdr:rowOff>71882</xdr:rowOff>
    </xdr:to>
    <xdr:sp macro="" textlink="">
      <xdr:nvSpPr>
        <xdr:cNvPr id="315" name="円/楕円 314"/>
        <xdr:cNvSpPr/>
      </xdr:nvSpPr>
      <xdr:spPr>
        <a:xfrm>
          <a:off x="8699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63009</xdr:rowOff>
    </xdr:from>
    <xdr:ext cx="469744" cy="259045"/>
    <xdr:sp macro="" textlink="">
      <xdr:nvSpPr>
        <xdr:cNvPr id="316" name="テキスト ボックス 315"/>
        <xdr:cNvSpPr txBox="1"/>
      </xdr:nvSpPr>
      <xdr:spPr>
        <a:xfrm>
          <a:off x="8515427" y="657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96774</xdr:rowOff>
    </xdr:from>
    <xdr:to>
      <xdr:col>11</xdr:col>
      <xdr:colOff>358775</xdr:colOff>
      <xdr:row>39</xdr:row>
      <xdr:rowOff>26924</xdr:rowOff>
    </xdr:to>
    <xdr:sp macro="" textlink="">
      <xdr:nvSpPr>
        <xdr:cNvPr id="317" name="円/楕円 316"/>
        <xdr:cNvSpPr/>
      </xdr:nvSpPr>
      <xdr:spPr>
        <a:xfrm>
          <a:off x="7810500" y="6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18051</xdr:rowOff>
    </xdr:from>
    <xdr:ext cx="378565" cy="259045"/>
    <xdr:sp macro="" textlink="">
      <xdr:nvSpPr>
        <xdr:cNvPr id="318" name="テキスト ボックス 317"/>
        <xdr:cNvSpPr txBox="1"/>
      </xdr:nvSpPr>
      <xdr:spPr>
        <a:xfrm>
          <a:off x="7672017" y="670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139700</xdr:rowOff>
    </xdr:from>
    <xdr:to>
      <xdr:col>10</xdr:col>
      <xdr:colOff>155575</xdr:colOff>
      <xdr:row>39</xdr:row>
      <xdr:rowOff>69850</xdr:rowOff>
    </xdr:to>
    <xdr:sp macro="" textlink="">
      <xdr:nvSpPr>
        <xdr:cNvPr id="319" name="円/楕円 31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60977</xdr:rowOff>
    </xdr:from>
    <xdr:ext cx="378565" cy="259045"/>
    <xdr:sp macro="" textlink="">
      <xdr:nvSpPr>
        <xdr:cNvPr id="320" name="テキスト ボックス 319"/>
        <xdr:cNvSpPr txBox="1"/>
      </xdr:nvSpPr>
      <xdr:spPr>
        <a:xfrm>
          <a:off x="6783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152629</xdr:rowOff>
    </xdr:from>
    <xdr:to>
      <xdr:col>15</xdr:col>
      <xdr:colOff>180975</xdr:colOff>
      <xdr:row>57</xdr:row>
      <xdr:rowOff>74530</xdr:rowOff>
    </xdr:to>
    <xdr:cxnSp macro="">
      <xdr:nvCxnSpPr>
        <xdr:cNvPr id="347" name="直線コネクタ 346"/>
        <xdr:cNvCxnSpPr/>
      </xdr:nvCxnSpPr>
      <xdr:spPr>
        <a:xfrm>
          <a:off x="9639300" y="9753829"/>
          <a:ext cx="838200" cy="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152629</xdr:rowOff>
    </xdr:from>
    <xdr:to>
      <xdr:col>14</xdr:col>
      <xdr:colOff>28575</xdr:colOff>
      <xdr:row>57</xdr:row>
      <xdr:rowOff>13229</xdr:rowOff>
    </xdr:to>
    <xdr:cxnSp macro="">
      <xdr:nvCxnSpPr>
        <xdr:cNvPr id="350" name="直線コネクタ 349"/>
        <xdr:cNvCxnSpPr/>
      </xdr:nvCxnSpPr>
      <xdr:spPr>
        <a:xfrm flipV="1">
          <a:off x="8750300" y="9753829"/>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13229</xdr:rowOff>
    </xdr:from>
    <xdr:to>
      <xdr:col>12</xdr:col>
      <xdr:colOff>511175</xdr:colOff>
      <xdr:row>57</xdr:row>
      <xdr:rowOff>82468</xdr:rowOff>
    </xdr:to>
    <xdr:cxnSp macro="">
      <xdr:nvCxnSpPr>
        <xdr:cNvPr id="353" name="直線コネクタ 352"/>
        <xdr:cNvCxnSpPr/>
      </xdr:nvCxnSpPr>
      <xdr:spPr>
        <a:xfrm flipV="1">
          <a:off x="7861300" y="9785879"/>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31893</xdr:rowOff>
    </xdr:from>
    <xdr:to>
      <xdr:col>11</xdr:col>
      <xdr:colOff>307975</xdr:colOff>
      <xdr:row>57</xdr:row>
      <xdr:rowOff>82468</xdr:rowOff>
    </xdr:to>
    <xdr:cxnSp macro="">
      <xdr:nvCxnSpPr>
        <xdr:cNvPr id="356" name="直線コネクタ 355"/>
        <xdr:cNvCxnSpPr/>
      </xdr:nvCxnSpPr>
      <xdr:spPr>
        <a:xfrm>
          <a:off x="6972300" y="9804543"/>
          <a:ext cx="8890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23730</xdr:rowOff>
    </xdr:from>
    <xdr:to>
      <xdr:col>15</xdr:col>
      <xdr:colOff>231775</xdr:colOff>
      <xdr:row>57</xdr:row>
      <xdr:rowOff>125330</xdr:rowOff>
    </xdr:to>
    <xdr:sp macro="" textlink="">
      <xdr:nvSpPr>
        <xdr:cNvPr id="366" name="円/楕円 365"/>
        <xdr:cNvSpPr/>
      </xdr:nvSpPr>
      <xdr:spPr>
        <a:xfrm>
          <a:off x="104267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2157</xdr:rowOff>
    </xdr:from>
    <xdr:ext cx="534377" cy="259045"/>
    <xdr:sp macro="" textlink="">
      <xdr:nvSpPr>
        <xdr:cNvPr id="367" name="農林水産業費該当値テキスト"/>
        <xdr:cNvSpPr txBox="1"/>
      </xdr:nvSpPr>
      <xdr:spPr>
        <a:xfrm>
          <a:off x="10528300" y="97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101829</xdr:rowOff>
    </xdr:from>
    <xdr:to>
      <xdr:col>14</xdr:col>
      <xdr:colOff>79375</xdr:colOff>
      <xdr:row>57</xdr:row>
      <xdr:rowOff>31979</xdr:rowOff>
    </xdr:to>
    <xdr:sp macro="" textlink="">
      <xdr:nvSpPr>
        <xdr:cNvPr id="368" name="円/楕円 367"/>
        <xdr:cNvSpPr/>
      </xdr:nvSpPr>
      <xdr:spPr>
        <a:xfrm>
          <a:off x="9588500" y="97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48506</xdr:rowOff>
    </xdr:from>
    <xdr:ext cx="534377" cy="259045"/>
    <xdr:sp macro="" textlink="">
      <xdr:nvSpPr>
        <xdr:cNvPr id="369" name="テキスト ボックス 368"/>
        <xdr:cNvSpPr txBox="1"/>
      </xdr:nvSpPr>
      <xdr:spPr>
        <a:xfrm>
          <a:off x="9372111" y="94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133879</xdr:rowOff>
    </xdr:from>
    <xdr:to>
      <xdr:col>12</xdr:col>
      <xdr:colOff>561975</xdr:colOff>
      <xdr:row>57</xdr:row>
      <xdr:rowOff>64029</xdr:rowOff>
    </xdr:to>
    <xdr:sp macro="" textlink="">
      <xdr:nvSpPr>
        <xdr:cNvPr id="370" name="円/楕円 369"/>
        <xdr:cNvSpPr/>
      </xdr:nvSpPr>
      <xdr:spPr>
        <a:xfrm>
          <a:off x="8699500" y="97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80556</xdr:rowOff>
    </xdr:from>
    <xdr:ext cx="534377" cy="259045"/>
    <xdr:sp macro="" textlink="">
      <xdr:nvSpPr>
        <xdr:cNvPr id="371" name="テキスト ボックス 370"/>
        <xdr:cNvSpPr txBox="1"/>
      </xdr:nvSpPr>
      <xdr:spPr>
        <a:xfrm>
          <a:off x="8483111" y="95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31668</xdr:rowOff>
    </xdr:from>
    <xdr:to>
      <xdr:col>11</xdr:col>
      <xdr:colOff>358775</xdr:colOff>
      <xdr:row>57</xdr:row>
      <xdr:rowOff>133268</xdr:rowOff>
    </xdr:to>
    <xdr:sp macro="" textlink="">
      <xdr:nvSpPr>
        <xdr:cNvPr id="372" name="円/楕円 371"/>
        <xdr:cNvSpPr/>
      </xdr:nvSpPr>
      <xdr:spPr>
        <a:xfrm>
          <a:off x="7810500" y="98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124395</xdr:rowOff>
    </xdr:from>
    <xdr:ext cx="534377" cy="259045"/>
    <xdr:sp macro="" textlink="">
      <xdr:nvSpPr>
        <xdr:cNvPr id="373" name="テキスト ボックス 372"/>
        <xdr:cNvSpPr txBox="1"/>
      </xdr:nvSpPr>
      <xdr:spPr>
        <a:xfrm>
          <a:off x="7594111" y="98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152543</xdr:rowOff>
    </xdr:from>
    <xdr:to>
      <xdr:col>10</xdr:col>
      <xdr:colOff>155575</xdr:colOff>
      <xdr:row>57</xdr:row>
      <xdr:rowOff>82693</xdr:rowOff>
    </xdr:to>
    <xdr:sp macro="" textlink="">
      <xdr:nvSpPr>
        <xdr:cNvPr id="374" name="円/楕円 373"/>
        <xdr:cNvSpPr/>
      </xdr:nvSpPr>
      <xdr:spPr>
        <a:xfrm>
          <a:off x="6921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99220</xdr:rowOff>
    </xdr:from>
    <xdr:ext cx="534377" cy="259045"/>
    <xdr:sp macro="" textlink="">
      <xdr:nvSpPr>
        <xdr:cNvPr id="375" name="テキスト ボックス 374"/>
        <xdr:cNvSpPr txBox="1"/>
      </xdr:nvSpPr>
      <xdr:spPr>
        <a:xfrm>
          <a:off x="6705111" y="95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98177</xdr:rowOff>
    </xdr:from>
    <xdr:to>
      <xdr:col>15</xdr:col>
      <xdr:colOff>180975</xdr:colOff>
      <xdr:row>78</xdr:row>
      <xdr:rowOff>132466</xdr:rowOff>
    </xdr:to>
    <xdr:cxnSp macro="">
      <xdr:nvCxnSpPr>
        <xdr:cNvPr id="406" name="直線コネクタ 405"/>
        <xdr:cNvCxnSpPr/>
      </xdr:nvCxnSpPr>
      <xdr:spPr>
        <a:xfrm flipV="1">
          <a:off x="9639300" y="1347127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92723</xdr:rowOff>
    </xdr:from>
    <xdr:to>
      <xdr:col>14</xdr:col>
      <xdr:colOff>28575</xdr:colOff>
      <xdr:row>78</xdr:row>
      <xdr:rowOff>132466</xdr:rowOff>
    </xdr:to>
    <xdr:cxnSp macro="">
      <xdr:nvCxnSpPr>
        <xdr:cNvPr id="409" name="直線コネクタ 408"/>
        <xdr:cNvCxnSpPr/>
      </xdr:nvCxnSpPr>
      <xdr:spPr>
        <a:xfrm>
          <a:off x="8750300" y="13465823"/>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92723</xdr:rowOff>
    </xdr:from>
    <xdr:to>
      <xdr:col>12</xdr:col>
      <xdr:colOff>511175</xdr:colOff>
      <xdr:row>78</xdr:row>
      <xdr:rowOff>138770</xdr:rowOff>
    </xdr:to>
    <xdr:cxnSp macro="">
      <xdr:nvCxnSpPr>
        <xdr:cNvPr id="412" name="直線コネクタ 411"/>
        <xdr:cNvCxnSpPr/>
      </xdr:nvCxnSpPr>
      <xdr:spPr>
        <a:xfrm flipV="1">
          <a:off x="7861300" y="13465823"/>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138770</xdr:rowOff>
    </xdr:from>
    <xdr:to>
      <xdr:col>11</xdr:col>
      <xdr:colOff>307975</xdr:colOff>
      <xdr:row>79</xdr:row>
      <xdr:rowOff>17594</xdr:rowOff>
    </xdr:to>
    <xdr:cxnSp macro="">
      <xdr:nvCxnSpPr>
        <xdr:cNvPr id="415" name="直線コネクタ 414"/>
        <xdr:cNvCxnSpPr/>
      </xdr:nvCxnSpPr>
      <xdr:spPr>
        <a:xfrm flipV="1">
          <a:off x="6972300" y="13511870"/>
          <a:ext cx="889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47377</xdr:rowOff>
    </xdr:from>
    <xdr:to>
      <xdr:col>15</xdr:col>
      <xdr:colOff>231775</xdr:colOff>
      <xdr:row>78</xdr:row>
      <xdr:rowOff>148977</xdr:rowOff>
    </xdr:to>
    <xdr:sp macro="" textlink="">
      <xdr:nvSpPr>
        <xdr:cNvPr id="425" name="円/楕円 424"/>
        <xdr:cNvSpPr/>
      </xdr:nvSpPr>
      <xdr:spPr>
        <a:xfrm>
          <a:off x="10426700" y="134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25804</xdr:rowOff>
    </xdr:from>
    <xdr:ext cx="534377" cy="259045"/>
    <xdr:sp macro="" textlink="">
      <xdr:nvSpPr>
        <xdr:cNvPr id="426" name="商工費該当値テキスト"/>
        <xdr:cNvSpPr txBox="1"/>
      </xdr:nvSpPr>
      <xdr:spPr>
        <a:xfrm>
          <a:off x="10528300"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81666</xdr:rowOff>
    </xdr:from>
    <xdr:to>
      <xdr:col>14</xdr:col>
      <xdr:colOff>79375</xdr:colOff>
      <xdr:row>79</xdr:row>
      <xdr:rowOff>11816</xdr:rowOff>
    </xdr:to>
    <xdr:sp macro="" textlink="">
      <xdr:nvSpPr>
        <xdr:cNvPr id="427" name="円/楕円 426"/>
        <xdr:cNvSpPr/>
      </xdr:nvSpPr>
      <xdr:spPr>
        <a:xfrm>
          <a:off x="9588500" y="134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2943</xdr:rowOff>
    </xdr:from>
    <xdr:ext cx="469744" cy="259045"/>
    <xdr:sp macro="" textlink="">
      <xdr:nvSpPr>
        <xdr:cNvPr id="428" name="テキスト ボックス 427"/>
        <xdr:cNvSpPr txBox="1"/>
      </xdr:nvSpPr>
      <xdr:spPr>
        <a:xfrm>
          <a:off x="9404427" y="135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41923</xdr:rowOff>
    </xdr:from>
    <xdr:to>
      <xdr:col>12</xdr:col>
      <xdr:colOff>561975</xdr:colOff>
      <xdr:row>78</xdr:row>
      <xdr:rowOff>143523</xdr:rowOff>
    </xdr:to>
    <xdr:sp macro="" textlink="">
      <xdr:nvSpPr>
        <xdr:cNvPr id="429" name="円/楕円 428"/>
        <xdr:cNvSpPr/>
      </xdr:nvSpPr>
      <xdr:spPr>
        <a:xfrm>
          <a:off x="8699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134650</xdr:rowOff>
    </xdr:from>
    <xdr:ext cx="534377" cy="259045"/>
    <xdr:sp macro="" textlink="">
      <xdr:nvSpPr>
        <xdr:cNvPr id="430" name="テキスト ボックス 429"/>
        <xdr:cNvSpPr txBox="1"/>
      </xdr:nvSpPr>
      <xdr:spPr>
        <a:xfrm>
          <a:off x="8483111" y="135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87970</xdr:rowOff>
    </xdr:from>
    <xdr:to>
      <xdr:col>11</xdr:col>
      <xdr:colOff>358775</xdr:colOff>
      <xdr:row>79</xdr:row>
      <xdr:rowOff>18120</xdr:rowOff>
    </xdr:to>
    <xdr:sp macro="" textlink="">
      <xdr:nvSpPr>
        <xdr:cNvPr id="431" name="円/楕円 430"/>
        <xdr:cNvSpPr/>
      </xdr:nvSpPr>
      <xdr:spPr>
        <a:xfrm>
          <a:off x="7810500" y="134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9247</xdr:rowOff>
    </xdr:from>
    <xdr:ext cx="469744" cy="259045"/>
    <xdr:sp macro="" textlink="">
      <xdr:nvSpPr>
        <xdr:cNvPr id="432" name="テキスト ボックス 431"/>
        <xdr:cNvSpPr txBox="1"/>
      </xdr:nvSpPr>
      <xdr:spPr>
        <a:xfrm>
          <a:off x="7626427" y="1355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138244</xdr:rowOff>
    </xdr:from>
    <xdr:to>
      <xdr:col>10</xdr:col>
      <xdr:colOff>155575</xdr:colOff>
      <xdr:row>79</xdr:row>
      <xdr:rowOff>68394</xdr:rowOff>
    </xdr:to>
    <xdr:sp macro="" textlink="">
      <xdr:nvSpPr>
        <xdr:cNvPr id="433" name="円/楕円 432"/>
        <xdr:cNvSpPr/>
      </xdr:nvSpPr>
      <xdr:spPr>
        <a:xfrm>
          <a:off x="6921500" y="13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59521</xdr:rowOff>
    </xdr:from>
    <xdr:ext cx="469744" cy="259045"/>
    <xdr:sp macro="" textlink="">
      <xdr:nvSpPr>
        <xdr:cNvPr id="434" name="テキスト ボックス 433"/>
        <xdr:cNvSpPr txBox="1"/>
      </xdr:nvSpPr>
      <xdr:spPr>
        <a:xfrm>
          <a:off x="6737427" y="136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109497</xdr:rowOff>
    </xdr:from>
    <xdr:to>
      <xdr:col>15</xdr:col>
      <xdr:colOff>180975</xdr:colOff>
      <xdr:row>98</xdr:row>
      <xdr:rowOff>110519</xdr:rowOff>
    </xdr:to>
    <xdr:cxnSp macro="">
      <xdr:nvCxnSpPr>
        <xdr:cNvPr id="461" name="直線コネクタ 460"/>
        <xdr:cNvCxnSpPr/>
      </xdr:nvCxnSpPr>
      <xdr:spPr>
        <a:xfrm>
          <a:off x="9639300" y="16911597"/>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109497</xdr:rowOff>
    </xdr:from>
    <xdr:to>
      <xdr:col>14</xdr:col>
      <xdr:colOff>28575</xdr:colOff>
      <xdr:row>98</xdr:row>
      <xdr:rowOff>115117</xdr:rowOff>
    </xdr:to>
    <xdr:cxnSp macro="">
      <xdr:nvCxnSpPr>
        <xdr:cNvPr id="464" name="直線コネクタ 463"/>
        <xdr:cNvCxnSpPr/>
      </xdr:nvCxnSpPr>
      <xdr:spPr>
        <a:xfrm flipV="1">
          <a:off x="8750300" y="1691159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115117</xdr:rowOff>
    </xdr:from>
    <xdr:to>
      <xdr:col>12</xdr:col>
      <xdr:colOff>511175</xdr:colOff>
      <xdr:row>98</xdr:row>
      <xdr:rowOff>119793</xdr:rowOff>
    </xdr:to>
    <xdr:cxnSp macro="">
      <xdr:nvCxnSpPr>
        <xdr:cNvPr id="467" name="直線コネクタ 466"/>
        <xdr:cNvCxnSpPr/>
      </xdr:nvCxnSpPr>
      <xdr:spPr>
        <a:xfrm flipV="1">
          <a:off x="7861300" y="16917217"/>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113652</xdr:rowOff>
    </xdr:from>
    <xdr:to>
      <xdr:col>11</xdr:col>
      <xdr:colOff>307975</xdr:colOff>
      <xdr:row>98</xdr:row>
      <xdr:rowOff>119793</xdr:rowOff>
    </xdr:to>
    <xdr:cxnSp macro="">
      <xdr:nvCxnSpPr>
        <xdr:cNvPr id="470" name="直線コネクタ 469"/>
        <xdr:cNvCxnSpPr/>
      </xdr:nvCxnSpPr>
      <xdr:spPr>
        <a:xfrm>
          <a:off x="6972300" y="16915752"/>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59719</xdr:rowOff>
    </xdr:from>
    <xdr:to>
      <xdr:col>15</xdr:col>
      <xdr:colOff>231775</xdr:colOff>
      <xdr:row>98</xdr:row>
      <xdr:rowOff>161319</xdr:rowOff>
    </xdr:to>
    <xdr:sp macro="" textlink="">
      <xdr:nvSpPr>
        <xdr:cNvPr id="480" name="円/楕円 479"/>
        <xdr:cNvSpPr/>
      </xdr:nvSpPr>
      <xdr:spPr>
        <a:xfrm>
          <a:off x="10426700" y="168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58697</xdr:rowOff>
    </xdr:from>
    <xdr:to>
      <xdr:col>14</xdr:col>
      <xdr:colOff>79375</xdr:colOff>
      <xdr:row>98</xdr:row>
      <xdr:rowOff>160297</xdr:rowOff>
    </xdr:to>
    <xdr:sp macro="" textlink="">
      <xdr:nvSpPr>
        <xdr:cNvPr id="482" name="円/楕円 481"/>
        <xdr:cNvSpPr/>
      </xdr:nvSpPr>
      <xdr:spPr>
        <a:xfrm>
          <a:off x="9588500" y="16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151424</xdr:rowOff>
    </xdr:from>
    <xdr:ext cx="534377" cy="259045"/>
    <xdr:sp macro="" textlink="">
      <xdr:nvSpPr>
        <xdr:cNvPr id="483" name="テキスト ボックス 482"/>
        <xdr:cNvSpPr txBox="1"/>
      </xdr:nvSpPr>
      <xdr:spPr>
        <a:xfrm>
          <a:off x="9372111" y="169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64317</xdr:rowOff>
    </xdr:from>
    <xdr:to>
      <xdr:col>12</xdr:col>
      <xdr:colOff>561975</xdr:colOff>
      <xdr:row>98</xdr:row>
      <xdr:rowOff>165917</xdr:rowOff>
    </xdr:to>
    <xdr:sp macro="" textlink="">
      <xdr:nvSpPr>
        <xdr:cNvPr id="484" name="円/楕円 483"/>
        <xdr:cNvSpPr/>
      </xdr:nvSpPr>
      <xdr:spPr>
        <a:xfrm>
          <a:off x="8699500" y="168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157044</xdr:rowOff>
    </xdr:from>
    <xdr:ext cx="534377" cy="259045"/>
    <xdr:sp macro="" textlink="">
      <xdr:nvSpPr>
        <xdr:cNvPr id="485" name="テキスト ボックス 484"/>
        <xdr:cNvSpPr txBox="1"/>
      </xdr:nvSpPr>
      <xdr:spPr>
        <a:xfrm>
          <a:off x="8483111" y="169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68993</xdr:rowOff>
    </xdr:from>
    <xdr:to>
      <xdr:col>11</xdr:col>
      <xdr:colOff>358775</xdr:colOff>
      <xdr:row>98</xdr:row>
      <xdr:rowOff>170593</xdr:rowOff>
    </xdr:to>
    <xdr:sp macro="" textlink="">
      <xdr:nvSpPr>
        <xdr:cNvPr id="486" name="円/楕円 485"/>
        <xdr:cNvSpPr/>
      </xdr:nvSpPr>
      <xdr:spPr>
        <a:xfrm>
          <a:off x="7810500" y="16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161720</xdr:rowOff>
    </xdr:from>
    <xdr:ext cx="534377" cy="259045"/>
    <xdr:sp macro="" textlink="">
      <xdr:nvSpPr>
        <xdr:cNvPr id="487" name="テキスト ボックス 486"/>
        <xdr:cNvSpPr txBox="1"/>
      </xdr:nvSpPr>
      <xdr:spPr>
        <a:xfrm>
          <a:off x="7594111" y="16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62852</xdr:rowOff>
    </xdr:from>
    <xdr:to>
      <xdr:col>10</xdr:col>
      <xdr:colOff>155575</xdr:colOff>
      <xdr:row>98</xdr:row>
      <xdr:rowOff>164452</xdr:rowOff>
    </xdr:to>
    <xdr:sp macro="" textlink="">
      <xdr:nvSpPr>
        <xdr:cNvPr id="488" name="円/楕円 487"/>
        <xdr:cNvSpPr/>
      </xdr:nvSpPr>
      <xdr:spPr>
        <a:xfrm>
          <a:off x="6921500" y="16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155579</xdr:rowOff>
    </xdr:from>
    <xdr:ext cx="534377" cy="259045"/>
    <xdr:sp macro="" textlink="">
      <xdr:nvSpPr>
        <xdr:cNvPr id="489" name="テキスト ボックス 488"/>
        <xdr:cNvSpPr txBox="1"/>
      </xdr:nvSpPr>
      <xdr:spPr>
        <a:xfrm>
          <a:off x="6705111" y="1695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52130</xdr:rowOff>
    </xdr:from>
    <xdr:to>
      <xdr:col>23</xdr:col>
      <xdr:colOff>517525</xdr:colOff>
      <xdr:row>38</xdr:row>
      <xdr:rowOff>59478</xdr:rowOff>
    </xdr:to>
    <xdr:cxnSp macro="">
      <xdr:nvCxnSpPr>
        <xdr:cNvPr id="520" name="直線コネクタ 519"/>
        <xdr:cNvCxnSpPr/>
      </xdr:nvCxnSpPr>
      <xdr:spPr>
        <a:xfrm>
          <a:off x="15481300" y="6567230"/>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52130</xdr:rowOff>
    </xdr:from>
    <xdr:to>
      <xdr:col>22</xdr:col>
      <xdr:colOff>365125</xdr:colOff>
      <xdr:row>38</xdr:row>
      <xdr:rowOff>65503</xdr:rowOff>
    </xdr:to>
    <xdr:cxnSp macro="">
      <xdr:nvCxnSpPr>
        <xdr:cNvPr id="523" name="直線コネクタ 522"/>
        <xdr:cNvCxnSpPr/>
      </xdr:nvCxnSpPr>
      <xdr:spPr>
        <a:xfrm flipV="1">
          <a:off x="14592300" y="656723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62646</xdr:rowOff>
    </xdr:from>
    <xdr:to>
      <xdr:col>21</xdr:col>
      <xdr:colOff>161925</xdr:colOff>
      <xdr:row>38</xdr:row>
      <xdr:rowOff>65503</xdr:rowOff>
    </xdr:to>
    <xdr:cxnSp macro="">
      <xdr:nvCxnSpPr>
        <xdr:cNvPr id="526" name="直線コネクタ 525"/>
        <xdr:cNvCxnSpPr/>
      </xdr:nvCxnSpPr>
      <xdr:spPr>
        <a:xfrm>
          <a:off x="13703300" y="657774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62646</xdr:rowOff>
    </xdr:from>
    <xdr:to>
      <xdr:col>19</xdr:col>
      <xdr:colOff>644525</xdr:colOff>
      <xdr:row>38</xdr:row>
      <xdr:rowOff>67511</xdr:rowOff>
    </xdr:to>
    <xdr:cxnSp macro="">
      <xdr:nvCxnSpPr>
        <xdr:cNvPr id="529" name="直線コネクタ 528"/>
        <xdr:cNvCxnSpPr/>
      </xdr:nvCxnSpPr>
      <xdr:spPr>
        <a:xfrm flipV="1">
          <a:off x="12814300" y="6577746"/>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8678</xdr:rowOff>
    </xdr:from>
    <xdr:to>
      <xdr:col>23</xdr:col>
      <xdr:colOff>568325</xdr:colOff>
      <xdr:row>38</xdr:row>
      <xdr:rowOff>110278</xdr:rowOff>
    </xdr:to>
    <xdr:sp macro="" textlink="">
      <xdr:nvSpPr>
        <xdr:cNvPr id="539" name="円/楕円 538"/>
        <xdr:cNvSpPr/>
      </xdr:nvSpPr>
      <xdr:spPr>
        <a:xfrm>
          <a:off x="16268700" y="65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158555</xdr:rowOff>
    </xdr:from>
    <xdr:ext cx="534377" cy="259045"/>
    <xdr:sp macro="" textlink="">
      <xdr:nvSpPr>
        <xdr:cNvPr id="540" name="消防費該当値テキスト"/>
        <xdr:cNvSpPr txBox="1"/>
      </xdr:nvSpPr>
      <xdr:spPr>
        <a:xfrm>
          <a:off x="16370300" y="65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1330</xdr:rowOff>
    </xdr:from>
    <xdr:to>
      <xdr:col>22</xdr:col>
      <xdr:colOff>415925</xdr:colOff>
      <xdr:row>38</xdr:row>
      <xdr:rowOff>102930</xdr:rowOff>
    </xdr:to>
    <xdr:sp macro="" textlink="">
      <xdr:nvSpPr>
        <xdr:cNvPr id="541" name="円/楕円 540"/>
        <xdr:cNvSpPr/>
      </xdr:nvSpPr>
      <xdr:spPr>
        <a:xfrm>
          <a:off x="15430500" y="65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94057</xdr:rowOff>
    </xdr:from>
    <xdr:ext cx="534377" cy="259045"/>
    <xdr:sp macro="" textlink="">
      <xdr:nvSpPr>
        <xdr:cNvPr id="542" name="テキスト ボックス 541"/>
        <xdr:cNvSpPr txBox="1"/>
      </xdr:nvSpPr>
      <xdr:spPr>
        <a:xfrm>
          <a:off x="15214111" y="66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14703</xdr:rowOff>
    </xdr:from>
    <xdr:to>
      <xdr:col>21</xdr:col>
      <xdr:colOff>212725</xdr:colOff>
      <xdr:row>38</xdr:row>
      <xdr:rowOff>116303</xdr:rowOff>
    </xdr:to>
    <xdr:sp macro="" textlink="">
      <xdr:nvSpPr>
        <xdr:cNvPr id="543" name="円/楕円 542"/>
        <xdr:cNvSpPr/>
      </xdr:nvSpPr>
      <xdr:spPr>
        <a:xfrm>
          <a:off x="14541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107430</xdr:rowOff>
    </xdr:from>
    <xdr:ext cx="534377" cy="259045"/>
    <xdr:sp macro="" textlink="">
      <xdr:nvSpPr>
        <xdr:cNvPr id="544" name="テキスト ボックス 543"/>
        <xdr:cNvSpPr txBox="1"/>
      </xdr:nvSpPr>
      <xdr:spPr>
        <a:xfrm>
          <a:off x="14325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11846</xdr:rowOff>
    </xdr:from>
    <xdr:to>
      <xdr:col>20</xdr:col>
      <xdr:colOff>9525</xdr:colOff>
      <xdr:row>38</xdr:row>
      <xdr:rowOff>113446</xdr:rowOff>
    </xdr:to>
    <xdr:sp macro="" textlink="">
      <xdr:nvSpPr>
        <xdr:cNvPr id="545" name="円/楕円 544"/>
        <xdr:cNvSpPr/>
      </xdr:nvSpPr>
      <xdr:spPr>
        <a:xfrm>
          <a:off x="13652500" y="6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104573</xdr:rowOff>
    </xdr:from>
    <xdr:ext cx="534377" cy="259045"/>
    <xdr:sp macro="" textlink="">
      <xdr:nvSpPr>
        <xdr:cNvPr id="546" name="テキスト ボックス 545"/>
        <xdr:cNvSpPr txBox="1"/>
      </xdr:nvSpPr>
      <xdr:spPr>
        <a:xfrm>
          <a:off x="13436111" y="66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16711</xdr:rowOff>
    </xdr:from>
    <xdr:to>
      <xdr:col>18</xdr:col>
      <xdr:colOff>492125</xdr:colOff>
      <xdr:row>38</xdr:row>
      <xdr:rowOff>118311</xdr:rowOff>
    </xdr:to>
    <xdr:sp macro="" textlink="">
      <xdr:nvSpPr>
        <xdr:cNvPr id="547" name="円/楕円 546"/>
        <xdr:cNvSpPr/>
      </xdr:nvSpPr>
      <xdr:spPr>
        <a:xfrm>
          <a:off x="12763500" y="6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109438</xdr:rowOff>
    </xdr:from>
    <xdr:ext cx="534377" cy="259045"/>
    <xdr:sp macro="" textlink="">
      <xdr:nvSpPr>
        <xdr:cNvPr id="548" name="テキスト ボックス 547"/>
        <xdr:cNvSpPr txBox="1"/>
      </xdr:nvSpPr>
      <xdr:spPr>
        <a:xfrm>
          <a:off x="12547111" y="66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74425</xdr:rowOff>
    </xdr:from>
    <xdr:to>
      <xdr:col>23</xdr:col>
      <xdr:colOff>517525</xdr:colOff>
      <xdr:row>57</xdr:row>
      <xdr:rowOff>28614</xdr:rowOff>
    </xdr:to>
    <xdr:cxnSp macro="">
      <xdr:nvCxnSpPr>
        <xdr:cNvPr id="579" name="直線コネクタ 578"/>
        <xdr:cNvCxnSpPr/>
      </xdr:nvCxnSpPr>
      <xdr:spPr>
        <a:xfrm>
          <a:off x="15481300" y="9675625"/>
          <a:ext cx="8382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74425</xdr:rowOff>
    </xdr:from>
    <xdr:to>
      <xdr:col>22</xdr:col>
      <xdr:colOff>365125</xdr:colOff>
      <xdr:row>57</xdr:row>
      <xdr:rowOff>82204</xdr:rowOff>
    </xdr:to>
    <xdr:cxnSp macro="">
      <xdr:nvCxnSpPr>
        <xdr:cNvPr id="582" name="直線コネクタ 581"/>
        <xdr:cNvCxnSpPr/>
      </xdr:nvCxnSpPr>
      <xdr:spPr>
        <a:xfrm flipV="1">
          <a:off x="14592300" y="9675625"/>
          <a:ext cx="889000" cy="17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82204</xdr:rowOff>
    </xdr:from>
    <xdr:to>
      <xdr:col>21</xdr:col>
      <xdr:colOff>161925</xdr:colOff>
      <xdr:row>57</xdr:row>
      <xdr:rowOff>122235</xdr:rowOff>
    </xdr:to>
    <xdr:cxnSp macro="">
      <xdr:nvCxnSpPr>
        <xdr:cNvPr id="585" name="直線コネクタ 584"/>
        <xdr:cNvCxnSpPr/>
      </xdr:nvCxnSpPr>
      <xdr:spPr>
        <a:xfrm flipV="1">
          <a:off x="13703300" y="9854854"/>
          <a:ext cx="8890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49638</xdr:rowOff>
    </xdr:from>
    <xdr:to>
      <xdr:col>19</xdr:col>
      <xdr:colOff>644525</xdr:colOff>
      <xdr:row>57</xdr:row>
      <xdr:rowOff>122235</xdr:rowOff>
    </xdr:to>
    <xdr:cxnSp macro="">
      <xdr:nvCxnSpPr>
        <xdr:cNvPr id="588" name="直線コネクタ 587"/>
        <xdr:cNvCxnSpPr/>
      </xdr:nvCxnSpPr>
      <xdr:spPr>
        <a:xfrm>
          <a:off x="12814300" y="9822288"/>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149264</xdr:rowOff>
    </xdr:from>
    <xdr:to>
      <xdr:col>23</xdr:col>
      <xdr:colOff>568325</xdr:colOff>
      <xdr:row>57</xdr:row>
      <xdr:rowOff>79414</xdr:rowOff>
    </xdr:to>
    <xdr:sp macro="" textlink="">
      <xdr:nvSpPr>
        <xdr:cNvPr id="598" name="円/楕円 597"/>
        <xdr:cNvSpPr/>
      </xdr:nvSpPr>
      <xdr:spPr>
        <a:xfrm>
          <a:off x="16268700" y="97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691</xdr:rowOff>
    </xdr:from>
    <xdr:ext cx="534377" cy="259045"/>
    <xdr:sp macro="" textlink="">
      <xdr:nvSpPr>
        <xdr:cNvPr id="599" name="教育費該当値テキスト"/>
        <xdr:cNvSpPr txBox="1"/>
      </xdr:nvSpPr>
      <xdr:spPr>
        <a:xfrm>
          <a:off x="16370300" y="96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23625</xdr:rowOff>
    </xdr:from>
    <xdr:to>
      <xdr:col>22</xdr:col>
      <xdr:colOff>415925</xdr:colOff>
      <xdr:row>56</xdr:row>
      <xdr:rowOff>125225</xdr:rowOff>
    </xdr:to>
    <xdr:sp macro="" textlink="">
      <xdr:nvSpPr>
        <xdr:cNvPr id="600" name="円/楕円 599"/>
        <xdr:cNvSpPr/>
      </xdr:nvSpPr>
      <xdr:spPr>
        <a:xfrm>
          <a:off x="15430500" y="96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141752</xdr:rowOff>
    </xdr:from>
    <xdr:ext cx="534377" cy="259045"/>
    <xdr:sp macro="" textlink="">
      <xdr:nvSpPr>
        <xdr:cNvPr id="601" name="テキスト ボックス 600"/>
        <xdr:cNvSpPr txBox="1"/>
      </xdr:nvSpPr>
      <xdr:spPr>
        <a:xfrm>
          <a:off x="15214111" y="940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31404</xdr:rowOff>
    </xdr:from>
    <xdr:to>
      <xdr:col>21</xdr:col>
      <xdr:colOff>212725</xdr:colOff>
      <xdr:row>57</xdr:row>
      <xdr:rowOff>133004</xdr:rowOff>
    </xdr:to>
    <xdr:sp macro="" textlink="">
      <xdr:nvSpPr>
        <xdr:cNvPr id="602" name="円/楕円 601"/>
        <xdr:cNvSpPr/>
      </xdr:nvSpPr>
      <xdr:spPr>
        <a:xfrm>
          <a:off x="14541500" y="98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124131</xdr:rowOff>
    </xdr:from>
    <xdr:ext cx="534377" cy="259045"/>
    <xdr:sp macro="" textlink="">
      <xdr:nvSpPr>
        <xdr:cNvPr id="603" name="テキスト ボックス 602"/>
        <xdr:cNvSpPr txBox="1"/>
      </xdr:nvSpPr>
      <xdr:spPr>
        <a:xfrm>
          <a:off x="14325111" y="989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71435</xdr:rowOff>
    </xdr:from>
    <xdr:to>
      <xdr:col>20</xdr:col>
      <xdr:colOff>9525</xdr:colOff>
      <xdr:row>58</xdr:row>
      <xdr:rowOff>1585</xdr:rowOff>
    </xdr:to>
    <xdr:sp macro="" textlink="">
      <xdr:nvSpPr>
        <xdr:cNvPr id="604" name="円/楕円 603"/>
        <xdr:cNvSpPr/>
      </xdr:nvSpPr>
      <xdr:spPr>
        <a:xfrm>
          <a:off x="1365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164162</xdr:rowOff>
    </xdr:from>
    <xdr:ext cx="534377" cy="259045"/>
    <xdr:sp macro="" textlink="">
      <xdr:nvSpPr>
        <xdr:cNvPr id="605" name="テキスト ボックス 604"/>
        <xdr:cNvSpPr txBox="1"/>
      </xdr:nvSpPr>
      <xdr:spPr>
        <a:xfrm>
          <a:off x="13436111" y="99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170288</xdr:rowOff>
    </xdr:from>
    <xdr:to>
      <xdr:col>18</xdr:col>
      <xdr:colOff>492125</xdr:colOff>
      <xdr:row>57</xdr:row>
      <xdr:rowOff>100438</xdr:rowOff>
    </xdr:to>
    <xdr:sp macro="" textlink="">
      <xdr:nvSpPr>
        <xdr:cNvPr id="606" name="円/楕円 605"/>
        <xdr:cNvSpPr/>
      </xdr:nvSpPr>
      <xdr:spPr>
        <a:xfrm>
          <a:off x="12763500" y="97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116965</xdr:rowOff>
    </xdr:from>
    <xdr:ext cx="534377" cy="259045"/>
    <xdr:sp macro="" textlink="">
      <xdr:nvSpPr>
        <xdr:cNvPr id="607" name="テキスト ボックス 606"/>
        <xdr:cNvSpPr txBox="1"/>
      </xdr:nvSpPr>
      <xdr:spPr>
        <a:xfrm>
          <a:off x="12547111" y="95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138471</xdr:rowOff>
    </xdr:from>
    <xdr:to>
      <xdr:col>23</xdr:col>
      <xdr:colOff>517525</xdr:colOff>
      <xdr:row>78</xdr:row>
      <xdr:rowOff>138877</xdr:rowOff>
    </xdr:to>
    <xdr:cxnSp macro="">
      <xdr:nvCxnSpPr>
        <xdr:cNvPr id="634" name="直線コネクタ 633"/>
        <xdr:cNvCxnSpPr/>
      </xdr:nvCxnSpPr>
      <xdr:spPr>
        <a:xfrm flipV="1">
          <a:off x="15481300" y="1351157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138877</xdr:rowOff>
    </xdr:from>
    <xdr:to>
      <xdr:col>22</xdr:col>
      <xdr:colOff>365125</xdr:colOff>
      <xdr:row>78</xdr:row>
      <xdr:rowOff>139700</xdr:rowOff>
    </xdr:to>
    <xdr:cxnSp macro="">
      <xdr:nvCxnSpPr>
        <xdr:cNvPr id="637" name="直線コネクタ 636"/>
        <xdr:cNvCxnSpPr/>
      </xdr:nvCxnSpPr>
      <xdr:spPr>
        <a:xfrm flipV="1">
          <a:off x="14592300" y="13511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137666</xdr:rowOff>
    </xdr:from>
    <xdr:to>
      <xdr:col>21</xdr:col>
      <xdr:colOff>161925</xdr:colOff>
      <xdr:row>78</xdr:row>
      <xdr:rowOff>139700</xdr:rowOff>
    </xdr:to>
    <xdr:cxnSp macro="">
      <xdr:nvCxnSpPr>
        <xdr:cNvPr id="640" name="直線コネクタ 639"/>
        <xdr:cNvCxnSpPr/>
      </xdr:nvCxnSpPr>
      <xdr:spPr>
        <a:xfrm>
          <a:off x="13703300" y="13510766"/>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137666</xdr:rowOff>
    </xdr:from>
    <xdr:to>
      <xdr:col>19</xdr:col>
      <xdr:colOff>644525</xdr:colOff>
      <xdr:row>78</xdr:row>
      <xdr:rowOff>139137</xdr:rowOff>
    </xdr:to>
    <xdr:cxnSp macro="">
      <xdr:nvCxnSpPr>
        <xdr:cNvPr id="643" name="直線コネクタ 642"/>
        <xdr:cNvCxnSpPr/>
      </xdr:nvCxnSpPr>
      <xdr:spPr>
        <a:xfrm flipV="1">
          <a:off x="12814300" y="1351076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87671</xdr:rowOff>
    </xdr:from>
    <xdr:to>
      <xdr:col>23</xdr:col>
      <xdr:colOff>568325</xdr:colOff>
      <xdr:row>79</xdr:row>
      <xdr:rowOff>17821</xdr:rowOff>
    </xdr:to>
    <xdr:sp macro="" textlink="">
      <xdr:nvSpPr>
        <xdr:cNvPr id="653" name="円/楕円 652"/>
        <xdr:cNvSpPr/>
      </xdr:nvSpPr>
      <xdr:spPr>
        <a:xfrm>
          <a:off x="16268700" y="134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378565" cy="259045"/>
    <xdr:sp macro="" textlink="">
      <xdr:nvSpPr>
        <xdr:cNvPr id="654" name="災害復旧費該当値テキスト"/>
        <xdr:cNvSpPr txBox="1"/>
      </xdr:nvSpPr>
      <xdr:spPr>
        <a:xfrm>
          <a:off x="16370300" y="1341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88077</xdr:rowOff>
    </xdr:from>
    <xdr:to>
      <xdr:col>22</xdr:col>
      <xdr:colOff>415925</xdr:colOff>
      <xdr:row>79</xdr:row>
      <xdr:rowOff>18227</xdr:rowOff>
    </xdr:to>
    <xdr:sp macro="" textlink="">
      <xdr:nvSpPr>
        <xdr:cNvPr id="655" name="円/楕円 654"/>
        <xdr:cNvSpPr/>
      </xdr:nvSpPr>
      <xdr:spPr>
        <a:xfrm>
          <a:off x="15430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9354</xdr:rowOff>
    </xdr:from>
    <xdr:ext cx="378565" cy="259045"/>
    <xdr:sp macro="" textlink="">
      <xdr:nvSpPr>
        <xdr:cNvPr id="656" name="テキスト ボックス 655"/>
        <xdr:cNvSpPr txBox="1"/>
      </xdr:nvSpPr>
      <xdr:spPr>
        <a:xfrm>
          <a:off x="15292017" y="1355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86866</xdr:rowOff>
    </xdr:from>
    <xdr:to>
      <xdr:col>20</xdr:col>
      <xdr:colOff>9525</xdr:colOff>
      <xdr:row>79</xdr:row>
      <xdr:rowOff>17016</xdr:rowOff>
    </xdr:to>
    <xdr:sp macro="" textlink="">
      <xdr:nvSpPr>
        <xdr:cNvPr id="659" name="円/楕円 658"/>
        <xdr:cNvSpPr/>
      </xdr:nvSpPr>
      <xdr:spPr>
        <a:xfrm>
          <a:off x="136525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8143</xdr:rowOff>
    </xdr:from>
    <xdr:ext cx="378565" cy="259045"/>
    <xdr:sp macro="" textlink="">
      <xdr:nvSpPr>
        <xdr:cNvPr id="660" name="テキスト ボックス 659"/>
        <xdr:cNvSpPr txBox="1"/>
      </xdr:nvSpPr>
      <xdr:spPr>
        <a:xfrm>
          <a:off x="13514017" y="1355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88337</xdr:rowOff>
    </xdr:from>
    <xdr:to>
      <xdr:col>18</xdr:col>
      <xdr:colOff>492125</xdr:colOff>
      <xdr:row>79</xdr:row>
      <xdr:rowOff>18487</xdr:rowOff>
    </xdr:to>
    <xdr:sp macro="" textlink="">
      <xdr:nvSpPr>
        <xdr:cNvPr id="661" name="円/楕円 660"/>
        <xdr:cNvSpPr/>
      </xdr:nvSpPr>
      <xdr:spPr>
        <a:xfrm>
          <a:off x="12763500" y="134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9614</xdr:rowOff>
    </xdr:from>
    <xdr:ext cx="378565" cy="259045"/>
    <xdr:sp macro="" textlink="">
      <xdr:nvSpPr>
        <xdr:cNvPr id="662" name="テキスト ボックス 661"/>
        <xdr:cNvSpPr txBox="1"/>
      </xdr:nvSpPr>
      <xdr:spPr>
        <a:xfrm>
          <a:off x="12625017" y="1355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27708</xdr:rowOff>
    </xdr:from>
    <xdr:to>
      <xdr:col>23</xdr:col>
      <xdr:colOff>517525</xdr:colOff>
      <xdr:row>98</xdr:row>
      <xdr:rowOff>39154</xdr:rowOff>
    </xdr:to>
    <xdr:cxnSp macro="">
      <xdr:nvCxnSpPr>
        <xdr:cNvPr id="691" name="直線コネクタ 690"/>
        <xdr:cNvCxnSpPr/>
      </xdr:nvCxnSpPr>
      <xdr:spPr>
        <a:xfrm flipV="1">
          <a:off x="15481300" y="16829808"/>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39154</xdr:rowOff>
    </xdr:from>
    <xdr:to>
      <xdr:col>22</xdr:col>
      <xdr:colOff>365125</xdr:colOff>
      <xdr:row>98</xdr:row>
      <xdr:rowOff>39771</xdr:rowOff>
    </xdr:to>
    <xdr:cxnSp macro="">
      <xdr:nvCxnSpPr>
        <xdr:cNvPr id="694" name="直線コネクタ 693"/>
        <xdr:cNvCxnSpPr/>
      </xdr:nvCxnSpPr>
      <xdr:spPr>
        <a:xfrm flipV="1">
          <a:off x="14592300" y="16841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18633</xdr:rowOff>
    </xdr:from>
    <xdr:to>
      <xdr:col>21</xdr:col>
      <xdr:colOff>161925</xdr:colOff>
      <xdr:row>98</xdr:row>
      <xdr:rowOff>39771</xdr:rowOff>
    </xdr:to>
    <xdr:cxnSp macro="">
      <xdr:nvCxnSpPr>
        <xdr:cNvPr id="697" name="直線コネクタ 696"/>
        <xdr:cNvCxnSpPr/>
      </xdr:nvCxnSpPr>
      <xdr:spPr>
        <a:xfrm>
          <a:off x="13703300" y="16820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18633</xdr:rowOff>
    </xdr:from>
    <xdr:to>
      <xdr:col>19</xdr:col>
      <xdr:colOff>644525</xdr:colOff>
      <xdr:row>98</xdr:row>
      <xdr:rowOff>40613</xdr:rowOff>
    </xdr:to>
    <xdr:cxnSp macro="">
      <xdr:nvCxnSpPr>
        <xdr:cNvPr id="700" name="直線コネクタ 699"/>
        <xdr:cNvCxnSpPr/>
      </xdr:nvCxnSpPr>
      <xdr:spPr>
        <a:xfrm flipV="1">
          <a:off x="12814300" y="16820733"/>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148358</xdr:rowOff>
    </xdr:from>
    <xdr:to>
      <xdr:col>23</xdr:col>
      <xdr:colOff>568325</xdr:colOff>
      <xdr:row>98</xdr:row>
      <xdr:rowOff>78508</xdr:rowOff>
    </xdr:to>
    <xdr:sp macro="" textlink="">
      <xdr:nvSpPr>
        <xdr:cNvPr id="710" name="円/楕円 709"/>
        <xdr:cNvSpPr/>
      </xdr:nvSpPr>
      <xdr:spPr>
        <a:xfrm>
          <a:off x="162687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63285</xdr:rowOff>
    </xdr:from>
    <xdr:ext cx="534377" cy="259045"/>
    <xdr:sp macro="" textlink="">
      <xdr:nvSpPr>
        <xdr:cNvPr id="711" name="公債費該当値テキスト"/>
        <xdr:cNvSpPr txBox="1"/>
      </xdr:nvSpPr>
      <xdr:spPr>
        <a:xfrm>
          <a:off x="16370300" y="16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159804</xdr:rowOff>
    </xdr:from>
    <xdr:to>
      <xdr:col>22</xdr:col>
      <xdr:colOff>415925</xdr:colOff>
      <xdr:row>98</xdr:row>
      <xdr:rowOff>89954</xdr:rowOff>
    </xdr:to>
    <xdr:sp macro="" textlink="">
      <xdr:nvSpPr>
        <xdr:cNvPr id="712" name="円/楕円 711"/>
        <xdr:cNvSpPr/>
      </xdr:nvSpPr>
      <xdr:spPr>
        <a:xfrm>
          <a:off x="15430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81081</xdr:rowOff>
    </xdr:from>
    <xdr:ext cx="534377" cy="259045"/>
    <xdr:sp macro="" textlink="">
      <xdr:nvSpPr>
        <xdr:cNvPr id="713" name="テキスト ボックス 712"/>
        <xdr:cNvSpPr txBox="1"/>
      </xdr:nvSpPr>
      <xdr:spPr>
        <a:xfrm>
          <a:off x="15214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160421</xdr:rowOff>
    </xdr:from>
    <xdr:to>
      <xdr:col>21</xdr:col>
      <xdr:colOff>212725</xdr:colOff>
      <xdr:row>98</xdr:row>
      <xdr:rowOff>90571</xdr:rowOff>
    </xdr:to>
    <xdr:sp macro="" textlink="">
      <xdr:nvSpPr>
        <xdr:cNvPr id="714" name="円/楕円 713"/>
        <xdr:cNvSpPr/>
      </xdr:nvSpPr>
      <xdr:spPr>
        <a:xfrm>
          <a:off x="14541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81698</xdr:rowOff>
    </xdr:from>
    <xdr:ext cx="534377" cy="259045"/>
    <xdr:sp macro="" textlink="">
      <xdr:nvSpPr>
        <xdr:cNvPr id="715" name="テキスト ボックス 714"/>
        <xdr:cNvSpPr txBox="1"/>
      </xdr:nvSpPr>
      <xdr:spPr>
        <a:xfrm>
          <a:off x="14325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139283</xdr:rowOff>
    </xdr:from>
    <xdr:to>
      <xdr:col>20</xdr:col>
      <xdr:colOff>9525</xdr:colOff>
      <xdr:row>98</xdr:row>
      <xdr:rowOff>69433</xdr:rowOff>
    </xdr:to>
    <xdr:sp macro="" textlink="">
      <xdr:nvSpPr>
        <xdr:cNvPr id="716" name="円/楕円 715"/>
        <xdr:cNvSpPr/>
      </xdr:nvSpPr>
      <xdr:spPr>
        <a:xfrm>
          <a:off x="13652500" y="167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60560</xdr:rowOff>
    </xdr:from>
    <xdr:ext cx="534377" cy="259045"/>
    <xdr:sp macro="" textlink="">
      <xdr:nvSpPr>
        <xdr:cNvPr id="717" name="テキスト ボックス 716"/>
        <xdr:cNvSpPr txBox="1"/>
      </xdr:nvSpPr>
      <xdr:spPr>
        <a:xfrm>
          <a:off x="13436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161263</xdr:rowOff>
    </xdr:from>
    <xdr:to>
      <xdr:col>18</xdr:col>
      <xdr:colOff>492125</xdr:colOff>
      <xdr:row>98</xdr:row>
      <xdr:rowOff>91413</xdr:rowOff>
    </xdr:to>
    <xdr:sp macro="" textlink="">
      <xdr:nvSpPr>
        <xdr:cNvPr id="718" name="円/楕円 717"/>
        <xdr:cNvSpPr/>
      </xdr:nvSpPr>
      <xdr:spPr>
        <a:xfrm>
          <a:off x="12763500" y="167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82540</xdr:rowOff>
    </xdr:from>
    <xdr:ext cx="534377" cy="259045"/>
    <xdr:sp macro="" textlink="">
      <xdr:nvSpPr>
        <xdr:cNvPr id="719" name="テキスト ボックス 718"/>
        <xdr:cNvSpPr txBox="1"/>
      </xdr:nvSpPr>
      <xdr:spPr>
        <a:xfrm>
          <a:off x="12547111" y="168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全体に共通しているのは、人口増が続いている。その他の要因を費用ごとに見ると、議会費は、若干増額した。主な要因は、議員報酬と期末手当の増による。</a:t>
          </a:r>
          <a:r>
            <a:rPr kumimoji="1" lang="ja-JP" altLang="en-US" sz="1300">
              <a:solidFill>
                <a:schemeClr val="tx1"/>
              </a:solidFill>
              <a:latin typeface="ＭＳ Ｐゴシック"/>
            </a:rPr>
            <a:t>総務費は、</a:t>
          </a:r>
          <a:r>
            <a:rPr kumimoji="1" lang="en-US" altLang="ja-JP" sz="1300">
              <a:latin typeface="ＭＳ Ｐゴシック"/>
            </a:rPr>
            <a:t>14,000</a:t>
          </a:r>
          <a:r>
            <a:rPr kumimoji="1" lang="ja-JP" altLang="en-US" sz="1300">
              <a:latin typeface="ＭＳ Ｐゴシック"/>
            </a:rPr>
            <a:t>円程度減額になった。主な要因は、事業費の減額等による。民生費は、</a:t>
          </a:r>
          <a:r>
            <a:rPr kumimoji="1" lang="en-US" altLang="ja-JP" sz="1300">
              <a:latin typeface="ＭＳ Ｐゴシック"/>
            </a:rPr>
            <a:t>10,452</a:t>
          </a:r>
          <a:r>
            <a:rPr kumimoji="1" lang="ja-JP" altLang="en-US" sz="1300">
              <a:latin typeface="ＭＳ Ｐゴシック"/>
            </a:rPr>
            <a:t>円増額保</a:t>
          </a:r>
          <a:endParaRPr kumimoji="1" lang="en-US" altLang="ja-JP" sz="1300">
            <a:latin typeface="ＭＳ Ｐゴシック"/>
          </a:endParaRPr>
        </a:p>
        <a:p>
          <a:r>
            <a:rPr kumimoji="1" lang="ja-JP" altLang="en-US" sz="1300">
              <a:latin typeface="ＭＳ Ｐゴシック"/>
            </a:rPr>
            <a:t>育園の負担金、扶助費の伸びにより右肩上がりに推移している。衛生費は、</a:t>
          </a:r>
          <a:r>
            <a:rPr kumimoji="1" lang="en-US" altLang="ja-JP" sz="1300">
              <a:latin typeface="ＭＳ Ｐゴシック"/>
            </a:rPr>
            <a:t>3,345</a:t>
          </a:r>
          <a:r>
            <a:rPr kumimoji="1" lang="ja-JP" altLang="en-US" sz="1300">
              <a:latin typeface="ＭＳ Ｐゴシック"/>
            </a:rPr>
            <a:t>円減額になった。主な要因は、島尻消防塵芥処理負担金の減による。労働費は、</a:t>
          </a:r>
          <a:r>
            <a:rPr kumimoji="1" lang="en-US" altLang="ja-JP" sz="1300">
              <a:latin typeface="ＭＳ Ｐゴシック"/>
            </a:rPr>
            <a:t>266</a:t>
          </a:r>
          <a:r>
            <a:rPr kumimoji="1" lang="ja-JP" altLang="en-US" sz="1300">
              <a:latin typeface="ＭＳ Ｐゴシック"/>
            </a:rPr>
            <a:t>円減で主な要因は、緊急雇用創出事業の減による。</a:t>
          </a:r>
          <a:endParaRPr kumimoji="1" lang="en-US" altLang="ja-JP" sz="1300">
            <a:latin typeface="ＭＳ Ｐゴシック"/>
          </a:endParaRPr>
        </a:p>
        <a:p>
          <a:r>
            <a:rPr kumimoji="1" lang="ja-JP" altLang="en-US" sz="1300">
              <a:latin typeface="ＭＳ Ｐゴシック"/>
            </a:rPr>
            <a:t>農林水産業費は、</a:t>
          </a:r>
          <a:r>
            <a:rPr kumimoji="1" lang="en-US" altLang="ja-JP" sz="1300">
              <a:latin typeface="ＭＳ Ｐゴシック"/>
            </a:rPr>
            <a:t>10,209</a:t>
          </a:r>
          <a:r>
            <a:rPr kumimoji="1" lang="ja-JP" altLang="en-US" sz="1300">
              <a:latin typeface="ＭＳ Ｐゴシック"/>
            </a:rPr>
            <a:t>円減額になった。主な要因は、農業基盤整備促進事業の減による。商工費は、</a:t>
          </a:r>
          <a:r>
            <a:rPr kumimoji="1" lang="en-US" altLang="ja-JP" sz="1300">
              <a:latin typeface="ＭＳ Ｐゴシック"/>
            </a:rPr>
            <a:t>2,100</a:t>
          </a:r>
          <a:r>
            <a:rPr kumimoji="1" lang="ja-JP" altLang="en-US" sz="1300">
              <a:latin typeface="ＭＳ Ｐゴシック"/>
            </a:rPr>
            <a:t>円の増額になった。主な要因は、南城市産商品販売力及び観光ＰＲ強化事業の増による。土木費は、</a:t>
          </a:r>
          <a:r>
            <a:rPr kumimoji="1" lang="en-US" altLang="ja-JP" sz="1300">
              <a:latin typeface="ＭＳ Ｐゴシック"/>
            </a:rPr>
            <a:t>1,118</a:t>
          </a:r>
          <a:r>
            <a:rPr kumimoji="1" lang="ja-JP" altLang="en-US" sz="1300">
              <a:latin typeface="ＭＳ Ｐゴシック"/>
            </a:rPr>
            <a:t>円の減額になった。主な要因は、道路維持費の減による。消防費は、</a:t>
          </a:r>
          <a:r>
            <a:rPr kumimoji="1" lang="en-US" altLang="ja-JP" sz="1300">
              <a:latin typeface="ＭＳ Ｐゴシック"/>
            </a:rPr>
            <a:t>450</a:t>
          </a:r>
          <a:r>
            <a:rPr kumimoji="1" lang="ja-JP" altLang="en-US" sz="1300">
              <a:latin typeface="ＭＳ Ｐゴシック"/>
            </a:rPr>
            <a:t>円の減になった。主な要因は、島尻消防負担金の減による。教育費は、</a:t>
          </a:r>
          <a:r>
            <a:rPr kumimoji="1" lang="en-US" altLang="ja-JP" sz="1300">
              <a:latin typeface="ＭＳ Ｐゴシック"/>
            </a:rPr>
            <a:t>19,236</a:t>
          </a:r>
          <a:r>
            <a:rPr kumimoji="1" lang="ja-JP" altLang="en-US" sz="1300">
              <a:latin typeface="ＭＳ Ｐゴシック"/>
            </a:rPr>
            <a:t>円の減額となった。主な要因は、島添大里土地公有化事業の減による。災害復旧費は、</a:t>
          </a:r>
          <a:r>
            <a:rPr kumimoji="1" lang="en-US" altLang="ja-JP" sz="1300">
              <a:latin typeface="ＭＳ Ｐゴシック"/>
            </a:rPr>
            <a:t>89</a:t>
          </a:r>
          <a:r>
            <a:rPr kumimoji="1" lang="ja-JP" altLang="en-US" sz="1300">
              <a:latin typeface="ＭＳ Ｐゴシック"/>
            </a:rPr>
            <a:t>円の増額になった。主な要因は、農林水産施設災害災害による。公債費は、</a:t>
          </a:r>
          <a:r>
            <a:rPr kumimoji="1" lang="en-US" altLang="ja-JP" sz="1300">
              <a:latin typeface="ＭＳ Ｐゴシック"/>
            </a:rPr>
            <a:t>3,004</a:t>
          </a:r>
          <a:r>
            <a:rPr kumimoji="1" lang="ja-JP" altLang="en-US" sz="1300">
              <a:latin typeface="ＭＳ Ｐゴシック"/>
            </a:rPr>
            <a:t>円の増額になった。主な要因は、元金償還等の増額による。諸支出金と前年度繰上充用金の額は変更なし。</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平成２２年以降、財政調整基金残高、実質収支額については、横ばい状態がつづいている。しかし、</a:t>
          </a:r>
          <a:r>
            <a:rPr kumimoji="1" lang="ja-JP" altLang="en-US" sz="1100">
              <a:solidFill>
                <a:schemeClr val="dk1"/>
              </a:solidFill>
              <a:latin typeface="+mn-lt"/>
              <a:ea typeface="+mn-ea"/>
              <a:cs typeface="+mn-cs"/>
            </a:rPr>
            <a:t>平成２６年度は</a:t>
          </a:r>
          <a:r>
            <a:rPr kumimoji="1" lang="ja-JP" altLang="ja-JP" sz="1100">
              <a:solidFill>
                <a:schemeClr val="dk1"/>
              </a:solidFill>
              <a:latin typeface="+mn-lt"/>
              <a:ea typeface="+mn-ea"/>
              <a:cs typeface="+mn-cs"/>
            </a:rPr>
            <a:t>実質単年度収支では赤字がでた。</a:t>
          </a:r>
          <a:r>
            <a:rPr kumimoji="1" lang="ja-JP" altLang="en-US" sz="1100">
              <a:solidFill>
                <a:schemeClr val="dk1"/>
              </a:solidFill>
              <a:latin typeface="+mn-lt"/>
              <a:ea typeface="+mn-ea"/>
              <a:cs typeface="+mn-cs"/>
            </a:rPr>
            <a:t>一方、今年度は、改善した。</a:t>
          </a:r>
          <a:r>
            <a:rPr kumimoji="1" lang="ja-JP" altLang="ja-JP" sz="1100">
              <a:solidFill>
                <a:schemeClr val="dk1"/>
              </a:solidFill>
              <a:latin typeface="+mn-lt"/>
              <a:ea typeface="+mn-ea"/>
              <a:cs typeface="+mn-cs"/>
            </a:rPr>
            <a:t>その要因は、</a:t>
          </a:r>
          <a:r>
            <a:rPr kumimoji="1" lang="ja-JP" altLang="en-US" sz="1100">
              <a:solidFill>
                <a:schemeClr val="dk1"/>
              </a:solidFill>
              <a:latin typeface="+mn-lt"/>
              <a:ea typeface="+mn-ea"/>
              <a:cs typeface="+mn-cs"/>
            </a:rPr>
            <a:t>普通財産の売却や</a:t>
          </a:r>
          <a:r>
            <a:rPr kumimoji="1" lang="ja-JP" altLang="ja-JP" sz="1100">
              <a:solidFill>
                <a:schemeClr val="dk1"/>
              </a:solidFill>
              <a:latin typeface="+mn-lt"/>
              <a:ea typeface="+mn-ea"/>
              <a:cs typeface="+mn-cs"/>
            </a:rPr>
            <a:t>積立金</a:t>
          </a:r>
          <a:r>
            <a:rPr kumimoji="1" lang="ja-JP" altLang="en-US" sz="1100">
              <a:solidFill>
                <a:schemeClr val="dk1"/>
              </a:solidFill>
              <a:latin typeface="+mn-lt"/>
              <a:ea typeface="+mn-ea"/>
              <a:cs typeface="+mn-cs"/>
            </a:rPr>
            <a:t>を増額したことによる</a:t>
          </a:r>
          <a:r>
            <a:rPr kumimoji="1" lang="ja-JP" altLang="ja-JP" sz="1100">
              <a:solidFill>
                <a:schemeClr val="dk1"/>
              </a:solidFill>
              <a:latin typeface="+mn-lt"/>
              <a:ea typeface="+mn-ea"/>
              <a:cs typeface="+mn-cs"/>
            </a:rPr>
            <a:t>。</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国民健康保険事業特別会計では、医療費高騰を抑制すべく健康づくり事業や健診などフォローアップなど、予防事業に力を注いでいる。しかし、本市の産業構造上、第１次産業に従事する市民の割合</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高齢化率が高いことから、働き盛りの世帯の国保加入者が少ない。また、国民健康保険の制度上、その会計が赤字になるのは避けられそうにない</a:t>
          </a:r>
          <a:r>
            <a:rPr kumimoji="1" lang="ja-JP" altLang="en-US" sz="1100">
              <a:solidFill>
                <a:schemeClr val="dk1"/>
              </a:solidFill>
              <a:latin typeface="+mn-lt"/>
              <a:ea typeface="+mn-ea"/>
              <a:cs typeface="+mn-cs"/>
            </a:rPr>
            <a:t>とみる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23086575</v>
      </c>
      <c r="BO4" s="379"/>
      <c r="BP4" s="379"/>
      <c r="BQ4" s="379"/>
      <c r="BR4" s="379"/>
      <c r="BS4" s="379"/>
      <c r="BT4" s="379"/>
      <c r="BU4" s="380"/>
      <c r="BV4" s="378">
        <v>24029035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10.199999999999999</v>
      </c>
      <c r="CU4" s="385"/>
      <c r="CV4" s="385"/>
      <c r="CW4" s="385"/>
      <c r="CX4" s="385"/>
      <c r="CY4" s="385"/>
      <c r="CZ4" s="385"/>
      <c r="DA4" s="386"/>
      <c r="DB4" s="384">
        <v>9.5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21847609</v>
      </c>
      <c r="BO5" s="416"/>
      <c r="BP5" s="416"/>
      <c r="BQ5" s="416"/>
      <c r="BR5" s="416"/>
      <c r="BS5" s="416"/>
      <c r="BT5" s="416"/>
      <c r="BU5" s="417"/>
      <c r="BV5" s="415">
        <v>22891304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84.7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1238966</v>
      </c>
      <c r="BO6" s="416"/>
      <c r="BP6" s="416"/>
      <c r="BQ6" s="416"/>
      <c r="BR6" s="416"/>
      <c r="BS6" s="416"/>
      <c r="BT6" s="416"/>
      <c r="BU6" s="417"/>
      <c r="BV6" s="415">
        <v>1137731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86.9</v>
      </c>
      <c r="CU6" s="453"/>
      <c r="CV6" s="453"/>
      <c r="CW6" s="453"/>
      <c r="CX6" s="453"/>
      <c r="CY6" s="453"/>
      <c r="CZ6" s="453"/>
      <c r="DA6" s="454"/>
      <c r="DB6" s="452">
        <v>88.8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111822</v>
      </c>
      <c r="BO7" s="416"/>
      <c r="BP7" s="416"/>
      <c r="BQ7" s="416"/>
      <c r="BR7" s="416"/>
      <c r="BS7" s="416"/>
      <c r="BT7" s="416"/>
      <c r="BU7" s="417"/>
      <c r="BV7" s="415">
        <v>100719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11033964</v>
      </c>
      <c r="CU7" s="416"/>
      <c r="CV7" s="416"/>
      <c r="CW7" s="416"/>
      <c r="CX7" s="416"/>
      <c r="CY7" s="416"/>
      <c r="CZ7" s="416"/>
      <c r="DA7" s="417"/>
      <c r="DB7" s="415">
        <v>10862172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1127144</v>
      </c>
      <c r="BO8" s="416"/>
      <c r="BP8" s="416"/>
      <c r="BQ8" s="416"/>
      <c r="BR8" s="416"/>
      <c r="BS8" s="416"/>
      <c r="BT8" s="416"/>
      <c r="BU8" s="417"/>
      <c r="BV8" s="415">
        <v>1037012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42016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90132</v>
      </c>
      <c r="BO9" s="416"/>
      <c r="BP9" s="416"/>
      <c r="BQ9" s="416"/>
      <c r="BR9" s="416"/>
      <c r="BS9" s="416"/>
      <c r="BT9" s="416"/>
      <c r="BU9" s="417"/>
      <c r="BV9" s="415">
        <v>-15346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14.9</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39758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1302252</v>
      </c>
      <c r="BO10" s="416"/>
      <c r="BP10" s="416"/>
      <c r="BQ10" s="416"/>
      <c r="BR10" s="416"/>
      <c r="BS10" s="416"/>
      <c r="BT10" s="416"/>
      <c r="BU10" s="417"/>
      <c r="BV10" s="415">
        <v>1118152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58593</v>
      </c>
      <c r="BO11" s="416"/>
      <c r="BP11" s="416"/>
      <c r="BQ11" s="416"/>
      <c r="BR11" s="416"/>
      <c r="BS11" s="416"/>
      <c r="BT11" s="416"/>
      <c r="BU11" s="417"/>
      <c r="BV11" s="415">
        <v>43727</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42836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1076792</v>
      </c>
      <c r="BO12" s="416"/>
      <c r="BP12" s="416"/>
      <c r="BQ12" s="416"/>
      <c r="BR12" s="416"/>
      <c r="BS12" s="416"/>
      <c r="BT12" s="416"/>
      <c r="BU12" s="417"/>
      <c r="BV12" s="415">
        <v>1186944</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42681</v>
      </c>
      <c r="S13" s="497"/>
      <c r="T13" s="497"/>
      <c r="U13" s="497"/>
      <c r="V13" s="498"/>
      <c r="W13" s="431" t="s">
        <v>119</v>
      </c>
      <c r="X13" s="432"/>
      <c r="Y13" s="432"/>
      <c r="Z13" s="432"/>
      <c r="AA13" s="432"/>
      <c r="AB13" s="422"/>
      <c r="AC13" s="466">
        <v>1942</v>
      </c>
      <c r="AD13" s="467"/>
      <c r="AE13" s="467"/>
      <c r="AF13" s="467"/>
      <c r="AG13" s="506"/>
      <c r="AH13" s="466">
        <v>2131</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374185</v>
      </c>
      <c r="BO13" s="416"/>
      <c r="BP13" s="416"/>
      <c r="BQ13" s="416"/>
      <c r="BR13" s="416"/>
      <c r="BS13" s="416"/>
      <c r="BT13" s="416"/>
      <c r="BU13" s="417"/>
      <c r="BV13" s="415">
        <v>-40411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6.8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42178</v>
      </c>
      <c r="S14" s="497"/>
      <c r="T14" s="497"/>
      <c r="U14" s="497"/>
      <c r="V14" s="498"/>
      <c r="W14" s="405"/>
      <c r="X14" s="406"/>
      <c r="Y14" s="406"/>
      <c r="Z14" s="406"/>
      <c r="AA14" s="406"/>
      <c r="AB14" s="395"/>
      <c r="AC14" s="499">
        <v>11.5</v>
      </c>
      <c r="AD14" s="500"/>
      <c r="AE14" s="500"/>
      <c r="AF14" s="500"/>
      <c r="AG14" s="501"/>
      <c r="AH14" s="499">
        <v>12.4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42052</v>
      </c>
      <c r="S15" s="497"/>
      <c r="T15" s="497"/>
      <c r="U15" s="497"/>
      <c r="V15" s="498"/>
      <c r="W15" s="431" t="s">
        <v>126</v>
      </c>
      <c r="X15" s="432"/>
      <c r="Y15" s="432"/>
      <c r="Z15" s="432"/>
      <c r="AA15" s="432"/>
      <c r="AB15" s="422"/>
      <c r="AC15" s="466">
        <v>3042</v>
      </c>
      <c r="AD15" s="467"/>
      <c r="AE15" s="467"/>
      <c r="AF15" s="467"/>
      <c r="AG15" s="506"/>
      <c r="AH15" s="466">
        <v>3315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2988048</v>
      </c>
      <c r="BO15" s="379"/>
      <c r="BP15" s="379"/>
      <c r="BQ15" s="379"/>
      <c r="BR15" s="379"/>
      <c r="BS15" s="379"/>
      <c r="BT15" s="379"/>
      <c r="BU15" s="380"/>
      <c r="BV15" s="378">
        <v>2723655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18.100000000000001</v>
      </c>
      <c r="AD16" s="500"/>
      <c r="AE16" s="500"/>
      <c r="AF16" s="500"/>
      <c r="AG16" s="501"/>
      <c r="AH16" s="499">
        <v>19.3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8424742</v>
      </c>
      <c r="BO16" s="416"/>
      <c r="BP16" s="416"/>
      <c r="BQ16" s="416"/>
      <c r="BR16" s="416"/>
      <c r="BS16" s="416"/>
      <c r="BT16" s="416"/>
      <c r="BU16" s="417"/>
      <c r="BV16" s="415">
        <v>7866779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11860</v>
      </c>
      <c r="AD17" s="467"/>
      <c r="AE17" s="467"/>
      <c r="AF17" s="467"/>
      <c r="AG17" s="506"/>
      <c r="AH17" s="466">
        <v>11634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3768458</v>
      </c>
      <c r="BO17" s="416"/>
      <c r="BP17" s="416"/>
      <c r="BQ17" s="416"/>
      <c r="BR17" s="416"/>
      <c r="BS17" s="416"/>
      <c r="BT17" s="416"/>
      <c r="BU17" s="417"/>
      <c r="BV17" s="415">
        <v>3479280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49.94</v>
      </c>
      <c r="M18" s="528"/>
      <c r="N18" s="528"/>
      <c r="O18" s="528"/>
      <c r="P18" s="528"/>
      <c r="Q18" s="528"/>
      <c r="R18" s="529"/>
      <c r="S18" s="529"/>
      <c r="T18" s="529"/>
      <c r="U18" s="529"/>
      <c r="V18" s="530"/>
      <c r="W18" s="433"/>
      <c r="X18" s="434"/>
      <c r="Y18" s="434"/>
      <c r="Z18" s="434"/>
      <c r="AA18" s="434"/>
      <c r="AB18" s="425"/>
      <c r="AC18" s="531">
        <v>70.400000000000006</v>
      </c>
      <c r="AD18" s="532"/>
      <c r="AE18" s="532"/>
      <c r="AF18" s="532"/>
      <c r="AG18" s="533"/>
      <c r="AH18" s="531">
        <v>67.7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9312255</v>
      </c>
      <c r="BO18" s="416"/>
      <c r="BP18" s="416"/>
      <c r="BQ18" s="416"/>
      <c r="BR18" s="416"/>
      <c r="BS18" s="416"/>
      <c r="BT18" s="416"/>
      <c r="BU18" s="417"/>
      <c r="BV18" s="415">
        <v>9242799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841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14151628</v>
      </c>
      <c r="BO19" s="416"/>
      <c r="BP19" s="416"/>
      <c r="BQ19" s="416"/>
      <c r="BR19" s="416"/>
      <c r="BS19" s="416"/>
      <c r="BT19" s="416"/>
      <c r="BU19" s="417"/>
      <c r="BV19" s="415">
        <v>14093357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14295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19220648</v>
      </c>
      <c r="BO23" s="416"/>
      <c r="BP23" s="416"/>
      <c r="BQ23" s="416"/>
      <c r="BR23" s="416"/>
      <c r="BS23" s="416"/>
      <c r="BT23" s="416"/>
      <c r="BU23" s="417"/>
      <c r="BV23" s="415">
        <v>19739172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8400</v>
      </c>
      <c r="R24" s="467"/>
      <c r="S24" s="467"/>
      <c r="T24" s="467"/>
      <c r="U24" s="467"/>
      <c r="V24" s="506"/>
      <c r="W24" s="561"/>
      <c r="X24" s="549"/>
      <c r="Y24" s="550"/>
      <c r="Z24" s="465" t="s">
        <v>150</v>
      </c>
      <c r="AA24" s="445"/>
      <c r="AB24" s="445"/>
      <c r="AC24" s="445"/>
      <c r="AD24" s="445"/>
      <c r="AE24" s="445"/>
      <c r="AF24" s="445"/>
      <c r="AG24" s="446"/>
      <c r="AH24" s="466">
        <v>278</v>
      </c>
      <c r="AI24" s="467"/>
      <c r="AJ24" s="467"/>
      <c r="AK24" s="467"/>
      <c r="AL24" s="506"/>
      <c r="AM24" s="466">
        <v>845120</v>
      </c>
      <c r="AN24" s="467"/>
      <c r="AO24" s="467"/>
      <c r="AP24" s="467"/>
      <c r="AQ24" s="467"/>
      <c r="AR24" s="506"/>
      <c r="AS24" s="466">
        <v>3040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15609104</v>
      </c>
      <c r="BO24" s="416"/>
      <c r="BP24" s="416"/>
      <c r="BQ24" s="416"/>
      <c r="BR24" s="416"/>
      <c r="BS24" s="416"/>
      <c r="BT24" s="416"/>
      <c r="BU24" s="417"/>
      <c r="BV24" s="415">
        <v>16076415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6920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475958</v>
      </c>
      <c r="BO25" s="379"/>
      <c r="BP25" s="379"/>
      <c r="BQ25" s="379"/>
      <c r="BR25" s="379"/>
      <c r="BS25" s="379"/>
      <c r="BT25" s="379"/>
      <c r="BU25" s="380"/>
      <c r="BV25" s="378">
        <v>487606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6330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3780</v>
      </c>
      <c r="R27" s="467"/>
      <c r="S27" s="467"/>
      <c r="T27" s="467"/>
      <c r="U27" s="467"/>
      <c r="V27" s="506"/>
      <c r="W27" s="561"/>
      <c r="X27" s="549"/>
      <c r="Y27" s="550"/>
      <c r="Z27" s="465" t="s">
        <v>160</v>
      </c>
      <c r="AA27" s="445"/>
      <c r="AB27" s="445"/>
      <c r="AC27" s="445"/>
      <c r="AD27" s="445"/>
      <c r="AE27" s="445"/>
      <c r="AF27" s="445"/>
      <c r="AG27" s="446"/>
      <c r="AH27" s="466">
        <v>20</v>
      </c>
      <c r="AI27" s="467"/>
      <c r="AJ27" s="467"/>
      <c r="AK27" s="467"/>
      <c r="AL27" s="506"/>
      <c r="AM27" s="466">
        <v>59679</v>
      </c>
      <c r="AN27" s="467"/>
      <c r="AO27" s="467"/>
      <c r="AP27" s="467"/>
      <c r="AQ27" s="467"/>
      <c r="AR27" s="506"/>
      <c r="AS27" s="466">
        <v>2984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84</v>
      </c>
      <c r="BO27" s="585"/>
      <c r="BP27" s="585"/>
      <c r="BQ27" s="585"/>
      <c r="BR27" s="585"/>
      <c r="BS27" s="585"/>
      <c r="BT27" s="585"/>
      <c r="BU27" s="586"/>
      <c r="BV27" s="584">
        <v>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3380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3031103</v>
      </c>
      <c r="BO28" s="379"/>
      <c r="BP28" s="379"/>
      <c r="BQ28" s="379"/>
      <c r="BR28" s="379"/>
      <c r="BS28" s="379"/>
      <c r="BT28" s="379"/>
      <c r="BU28" s="380"/>
      <c r="BV28" s="378">
        <v>2805643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3090</v>
      </c>
      <c r="R29" s="467"/>
      <c r="S29" s="467"/>
      <c r="T29" s="467"/>
      <c r="U29" s="467"/>
      <c r="V29" s="506"/>
      <c r="W29" s="562"/>
      <c r="X29" s="563"/>
      <c r="Y29" s="564"/>
      <c r="Z29" s="465" t="s">
        <v>167</v>
      </c>
      <c r="AA29" s="445"/>
      <c r="AB29" s="445"/>
      <c r="AC29" s="445"/>
      <c r="AD29" s="445"/>
      <c r="AE29" s="445"/>
      <c r="AF29" s="445"/>
      <c r="AG29" s="446"/>
      <c r="AH29" s="466">
        <v>298</v>
      </c>
      <c r="AI29" s="467"/>
      <c r="AJ29" s="467"/>
      <c r="AK29" s="467"/>
      <c r="AL29" s="506"/>
      <c r="AM29" s="466">
        <v>904799</v>
      </c>
      <c r="AN29" s="467"/>
      <c r="AO29" s="467"/>
      <c r="AP29" s="467"/>
      <c r="AQ29" s="467"/>
      <c r="AR29" s="506"/>
      <c r="AS29" s="466">
        <v>3036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3191676</v>
      </c>
      <c r="BO29" s="416"/>
      <c r="BP29" s="416"/>
      <c r="BQ29" s="416"/>
      <c r="BR29" s="416"/>
      <c r="BS29" s="416"/>
      <c r="BT29" s="416"/>
      <c r="BU29" s="417"/>
      <c r="BV29" s="415">
        <v>2683796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5283635</v>
      </c>
      <c r="BO30" s="585"/>
      <c r="BP30" s="585"/>
      <c r="BQ30" s="585"/>
      <c r="BR30" s="585"/>
      <c r="BS30" s="585"/>
      <c r="BT30" s="585"/>
      <c r="BU30" s="586"/>
      <c r="BV30" s="584">
        <v>5289747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島尻消防清掃組合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汚水処理施設特別会計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東部清掃施設組合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沖縄県市町村総合事務組合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南部広域行政組合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南部広域行政組合（特別会計）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沖縄県市町村自治会館管理組合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南部広域市町村圏事務組合（一般会計）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南部広域市町村圏事務組合（ふるさと市町村圏基金特別会計）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南部広域市町村圏事務組合（いなんせ葬苑特別会計）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南部広域市町村圏事務組合（南斎場特別会計）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t="s">
        <v>531</v>
      </c>
      <c r="G34" s="33" t="s">
        <v>532</v>
      </c>
      <c r="H34" s="33" t="s">
        <v>533</v>
      </c>
      <c r="I34" s="33" t="s">
        <v>534</v>
      </c>
      <c r="J34" s="34" t="s">
        <v>535</v>
      </c>
      <c r="K34" s="22"/>
      <c r="L34" s="22"/>
      <c r="M34" s="22"/>
      <c r="N34" s="22"/>
      <c r="O34" s="22"/>
      <c r="P34" s="22"/>
    </row>
    <row r="35" spans="1:16" ht="39" customHeight="1">
      <c r="A35" s="22"/>
      <c r="B35" s="35"/>
      <c r="C35" s="1175" t="s">
        <v>536</v>
      </c>
      <c r="D35" s="1176"/>
      <c r="E35" s="1177"/>
      <c r="F35" s="36">
        <v>10.44</v>
      </c>
      <c r="G35" s="37">
        <v>8.9700000000000006</v>
      </c>
      <c r="H35" s="37">
        <v>9.77</v>
      </c>
      <c r="I35" s="37">
        <v>9.5399999999999991</v>
      </c>
      <c r="J35" s="38">
        <v>10.18</v>
      </c>
      <c r="K35" s="22"/>
      <c r="L35" s="22"/>
      <c r="M35" s="22"/>
      <c r="N35" s="22"/>
      <c r="O35" s="22"/>
      <c r="P35" s="22"/>
    </row>
    <row r="36" spans="1:16" ht="39" customHeight="1">
      <c r="A36" s="22"/>
      <c r="B36" s="35"/>
      <c r="C36" s="1175" t="s">
        <v>537</v>
      </c>
      <c r="D36" s="1176"/>
      <c r="E36" s="1177"/>
      <c r="F36" s="36">
        <v>1.82</v>
      </c>
      <c r="G36" s="37">
        <v>2.1800000000000002</v>
      </c>
      <c r="H36" s="37">
        <v>2.71</v>
      </c>
      <c r="I36" s="37">
        <v>2.88</v>
      </c>
      <c r="J36" s="38">
        <v>2.68</v>
      </c>
      <c r="K36" s="22"/>
      <c r="L36" s="22"/>
      <c r="M36" s="22"/>
      <c r="N36" s="22"/>
      <c r="O36" s="22"/>
      <c r="P36" s="22"/>
    </row>
    <row r="37" spans="1:16" ht="39" customHeight="1">
      <c r="A37" s="22"/>
      <c r="B37" s="35"/>
      <c r="C37" s="1175" t="s">
        <v>538</v>
      </c>
      <c r="D37" s="1176"/>
      <c r="E37" s="1177"/>
      <c r="F37" s="36">
        <v>0.1</v>
      </c>
      <c r="G37" s="37">
        <v>0.11</v>
      </c>
      <c r="H37" s="37">
        <v>0.52</v>
      </c>
      <c r="I37" s="37">
        <v>0.17</v>
      </c>
      <c r="J37" s="38">
        <v>0.33</v>
      </c>
      <c r="K37" s="22"/>
      <c r="L37" s="22"/>
      <c r="M37" s="22"/>
      <c r="N37" s="22"/>
      <c r="O37" s="22"/>
      <c r="P37" s="22"/>
    </row>
    <row r="38" spans="1:16" ht="39" customHeight="1">
      <c r="A38" s="22"/>
      <c r="B38" s="35"/>
      <c r="C38" s="1175" t="s">
        <v>539</v>
      </c>
      <c r="D38" s="1176"/>
      <c r="E38" s="1177"/>
      <c r="F38" s="36">
        <v>0.04</v>
      </c>
      <c r="G38" s="37">
        <v>0.08</v>
      </c>
      <c r="H38" s="37">
        <v>0.06</v>
      </c>
      <c r="I38" s="37">
        <v>0.06</v>
      </c>
      <c r="J38" s="38">
        <v>0.08</v>
      </c>
      <c r="K38" s="22"/>
      <c r="L38" s="22"/>
      <c r="M38" s="22"/>
      <c r="N38" s="22"/>
      <c r="O38" s="22"/>
      <c r="P38" s="22"/>
    </row>
    <row r="39" spans="1:16" ht="39" customHeight="1">
      <c r="A39" s="22"/>
      <c r="B39" s="35"/>
      <c r="C39" s="1175" t="s">
        <v>540</v>
      </c>
      <c r="D39" s="1176"/>
      <c r="E39" s="1177"/>
      <c r="F39" s="36">
        <v>0</v>
      </c>
      <c r="G39" s="37">
        <v>0</v>
      </c>
      <c r="H39" s="37">
        <v>0</v>
      </c>
      <c r="I39" s="37">
        <v>0</v>
      </c>
      <c r="J39" s="38">
        <v>0.02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541</v>
      </c>
      <c r="D42" s="1176"/>
      <c r="E42" s="1177"/>
      <c r="F42" s="36" t="s">
        <v>542</v>
      </c>
      <c r="G42" s="37" t="s">
        <v>484</v>
      </c>
      <c r="H42" s="37" t="s">
        <v>484</v>
      </c>
      <c r="I42" s="37" t="s">
        <v>484</v>
      </c>
      <c r="J42" s="38" t="s">
        <v>484</v>
      </c>
      <c r="K42" s="22"/>
      <c r="L42" s="22"/>
      <c r="M42" s="22"/>
      <c r="N42" s="22"/>
      <c r="O42" s="22"/>
      <c r="P42" s="22"/>
    </row>
    <row r="43" spans="1:16" ht="39" customHeight="1" thickBot="1">
      <c r="A43" s="22"/>
      <c r="B43" s="40"/>
      <c r="C43" s="1178" t="s">
        <v>543</v>
      </c>
      <c r="D43" s="1179"/>
      <c r="E43" s="1180"/>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3" zoomScaleNormal="6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1494</v>
      </c>
      <c r="L45" s="60">
        <v>1391</v>
      </c>
      <c r="M45" s="60">
        <v>1776</v>
      </c>
      <c r="N45" s="60">
        <v>1913</v>
      </c>
      <c r="O45" s="61">
        <v>2057</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178</v>
      </c>
      <c r="L48" s="64">
        <v>187</v>
      </c>
      <c r="M48" s="64">
        <v>201</v>
      </c>
      <c r="N48" s="64">
        <v>219</v>
      </c>
      <c r="O48" s="65">
        <v>228</v>
      </c>
      <c r="P48" s="48"/>
      <c r="Q48" s="48"/>
      <c r="R48" s="48"/>
      <c r="S48" s="48"/>
      <c r="T48" s="48"/>
      <c r="U48" s="48"/>
    </row>
    <row r="49" spans="1:21" ht="30.75" customHeight="1">
      <c r="A49" s="48"/>
      <c r="B49" s="1193"/>
      <c r="C49" s="1194"/>
      <c r="D49" s="62"/>
      <c r="E49" s="1185" t="s">
        <v>16</v>
      </c>
      <c r="F49" s="1185"/>
      <c r="G49" s="1185"/>
      <c r="H49" s="1185"/>
      <c r="I49" s="1185"/>
      <c r="J49" s="1186"/>
      <c r="K49" s="63">
        <v>85</v>
      </c>
      <c r="L49" s="64">
        <v>46</v>
      </c>
      <c r="M49" s="64">
        <v>46</v>
      </c>
      <c r="N49" s="64">
        <v>53</v>
      </c>
      <c r="O49" s="65">
        <v>49</v>
      </c>
      <c r="P49" s="48"/>
      <c r="Q49" s="48"/>
      <c r="R49" s="48"/>
      <c r="S49" s="48"/>
      <c r="T49" s="48"/>
      <c r="U49" s="48"/>
    </row>
    <row r="50" spans="1:21" ht="30.75" customHeight="1">
      <c r="A50" s="48"/>
      <c r="B50" s="1193"/>
      <c r="C50" s="1194"/>
      <c r="D50" s="62"/>
      <c r="E50" s="1185" t="s">
        <v>17</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1068</v>
      </c>
      <c r="L52" s="64">
        <v>1242</v>
      </c>
      <c r="M52" s="64">
        <v>1406</v>
      </c>
      <c r="N52" s="64">
        <v>1579</v>
      </c>
      <c r="O52" s="65">
        <v>1694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689</v>
      </c>
      <c r="L53" s="69">
        <v>382</v>
      </c>
      <c r="M53" s="69">
        <v>617</v>
      </c>
      <c r="N53" s="69">
        <v>606</v>
      </c>
      <c r="O53" s="70">
        <v>640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2" zoomScaleNormal="6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99" t="s">
        <v>24</v>
      </c>
      <c r="C41" s="1200"/>
      <c r="D41" s="81"/>
      <c r="E41" s="1205" t="s">
        <v>25</v>
      </c>
      <c r="F41" s="1205"/>
      <c r="G41" s="1205"/>
      <c r="H41" s="1206"/>
      <c r="I41" s="82">
        <v>18682</v>
      </c>
      <c r="J41" s="83">
        <v>18323</v>
      </c>
      <c r="K41" s="83">
        <v>18658</v>
      </c>
      <c r="L41" s="83">
        <v>19739</v>
      </c>
      <c r="M41" s="84">
        <v>19221</v>
      </c>
    </row>
    <row r="42" spans="2:13" ht="27.75" customHeight="1">
      <c r="B42" s="1201"/>
      <c r="C42" s="1202"/>
      <c r="D42" s="85"/>
      <c r="E42" s="1207" t="s">
        <v>26</v>
      </c>
      <c r="F42" s="1207"/>
      <c r="G42" s="1207"/>
      <c r="H42" s="1208"/>
      <c r="I42" s="86" t="s">
        <v>484</v>
      </c>
      <c r="J42" s="87" t="s">
        <v>484</v>
      </c>
      <c r="K42" s="87" t="s">
        <v>484</v>
      </c>
      <c r="L42" s="87" t="s">
        <v>484</v>
      </c>
      <c r="M42" s="88" t="s">
        <v>484</v>
      </c>
    </row>
    <row r="43" spans="2:13" ht="27.75" customHeight="1">
      <c r="B43" s="1201"/>
      <c r="C43" s="1202"/>
      <c r="D43" s="85"/>
      <c r="E43" s="1207" t="s">
        <v>27</v>
      </c>
      <c r="F43" s="1207"/>
      <c r="G43" s="1207"/>
      <c r="H43" s="1208"/>
      <c r="I43" s="86">
        <v>3602</v>
      </c>
      <c r="J43" s="87">
        <v>3809</v>
      </c>
      <c r="K43" s="87">
        <v>3811</v>
      </c>
      <c r="L43" s="87">
        <v>3851</v>
      </c>
      <c r="M43" s="88">
        <v>3805</v>
      </c>
    </row>
    <row r="44" spans="2:13" ht="27.75" customHeight="1">
      <c r="B44" s="1201"/>
      <c r="C44" s="1202"/>
      <c r="D44" s="85"/>
      <c r="E44" s="1207" t="s">
        <v>28</v>
      </c>
      <c r="F44" s="1207"/>
      <c r="G44" s="1207"/>
      <c r="H44" s="1208"/>
      <c r="I44" s="86">
        <v>244</v>
      </c>
      <c r="J44" s="87">
        <v>206</v>
      </c>
      <c r="K44" s="87">
        <v>172</v>
      </c>
      <c r="L44" s="87">
        <v>359</v>
      </c>
      <c r="M44" s="88">
        <v>486</v>
      </c>
    </row>
    <row r="45" spans="2:13" ht="27.75" customHeight="1">
      <c r="B45" s="1201"/>
      <c r="C45" s="1202"/>
      <c r="D45" s="85"/>
      <c r="E45" s="1207" t="s">
        <v>29</v>
      </c>
      <c r="F45" s="1207"/>
      <c r="G45" s="1207"/>
      <c r="H45" s="1208"/>
      <c r="I45" s="86">
        <v>2394</v>
      </c>
      <c r="J45" s="87">
        <v>2090</v>
      </c>
      <c r="K45" s="87">
        <v>2574</v>
      </c>
      <c r="L45" s="87">
        <v>1450</v>
      </c>
      <c r="M45" s="88">
        <v>1049</v>
      </c>
    </row>
    <row r="46" spans="2:13" ht="27.75" customHeight="1">
      <c r="B46" s="1201"/>
      <c r="C46" s="1202"/>
      <c r="D46" s="85"/>
      <c r="E46" s="1207" t="s">
        <v>30</v>
      </c>
      <c r="F46" s="1207"/>
      <c r="G46" s="1207"/>
      <c r="H46" s="1208"/>
      <c r="I46" s="86">
        <v>7</v>
      </c>
      <c r="J46" s="87" t="s">
        <v>484</v>
      </c>
      <c r="K46" s="87" t="s">
        <v>484</v>
      </c>
      <c r="L46" s="87" t="s">
        <v>484</v>
      </c>
      <c r="M46" s="88" t="s">
        <v>484</v>
      </c>
    </row>
    <row r="47" spans="2:13" ht="27.75" customHeight="1">
      <c r="B47" s="1201"/>
      <c r="C47" s="1202"/>
      <c r="D47" s="85"/>
      <c r="E47" s="1207" t="s">
        <v>31</v>
      </c>
      <c r="F47" s="1207"/>
      <c r="G47" s="1207"/>
      <c r="H47" s="1208"/>
      <c r="I47" s="86" t="s">
        <v>484</v>
      </c>
      <c r="J47" s="87" t="s">
        <v>484</v>
      </c>
      <c r="K47" s="87" t="s">
        <v>484</v>
      </c>
      <c r="L47" s="87" t="s">
        <v>484</v>
      </c>
      <c r="M47" s="88" t="s">
        <v>484</v>
      </c>
    </row>
    <row r="48" spans="2:13" ht="27.75" customHeight="1">
      <c r="B48" s="1203"/>
      <c r="C48" s="1204"/>
      <c r="D48" s="85"/>
      <c r="E48" s="1207" t="s">
        <v>32</v>
      </c>
      <c r="F48" s="1207"/>
      <c r="G48" s="1207"/>
      <c r="H48" s="1208"/>
      <c r="I48" s="86" t="s">
        <v>484</v>
      </c>
      <c r="J48" s="87" t="s">
        <v>484</v>
      </c>
      <c r="K48" s="87" t="s">
        <v>484</v>
      </c>
      <c r="L48" s="87" t="s">
        <v>484</v>
      </c>
      <c r="M48" s="88" t="s">
        <v>484</v>
      </c>
    </row>
    <row r="49" spans="2:13" ht="27.75" customHeight="1">
      <c r="B49" s="1209" t="s">
        <v>33</v>
      </c>
      <c r="C49" s="1210"/>
      <c r="D49" s="89"/>
      <c r="E49" s="1207" t="s">
        <v>34</v>
      </c>
      <c r="F49" s="1207"/>
      <c r="G49" s="1207"/>
      <c r="H49" s="1208"/>
      <c r="I49" s="86">
        <v>5912</v>
      </c>
      <c r="J49" s="87">
        <v>6531</v>
      </c>
      <c r="K49" s="87">
        <v>7669</v>
      </c>
      <c r="L49" s="87">
        <v>8258</v>
      </c>
      <c r="M49" s="88">
        <v>8977</v>
      </c>
    </row>
    <row r="50" spans="2:13" ht="27.75" customHeight="1">
      <c r="B50" s="1201"/>
      <c r="C50" s="1202"/>
      <c r="D50" s="85"/>
      <c r="E50" s="1207" t="s">
        <v>35</v>
      </c>
      <c r="F50" s="1207"/>
      <c r="G50" s="1207"/>
      <c r="H50" s="1208"/>
      <c r="I50" s="86">
        <v>61</v>
      </c>
      <c r="J50" s="87">
        <v>85</v>
      </c>
      <c r="K50" s="87">
        <v>95</v>
      </c>
      <c r="L50" s="87">
        <v>81</v>
      </c>
      <c r="M50" s="88">
        <v>74</v>
      </c>
    </row>
    <row r="51" spans="2:13" ht="27.75" customHeight="1">
      <c r="B51" s="1203"/>
      <c r="C51" s="1204"/>
      <c r="D51" s="85"/>
      <c r="E51" s="1207" t="s">
        <v>36</v>
      </c>
      <c r="F51" s="1207"/>
      <c r="G51" s="1207"/>
      <c r="H51" s="1208"/>
      <c r="I51" s="86">
        <v>16383</v>
      </c>
      <c r="J51" s="87">
        <v>16524</v>
      </c>
      <c r="K51" s="87">
        <v>17421</v>
      </c>
      <c r="L51" s="87">
        <v>18624</v>
      </c>
      <c r="M51" s="88">
        <v>22524</v>
      </c>
    </row>
    <row r="52" spans="2:13" ht="27.75" customHeight="1" thickBot="1">
      <c r="B52" s="1211" t="s">
        <v>37</v>
      </c>
      <c r="C52" s="1212"/>
      <c r="D52" s="90"/>
      <c r="E52" s="1213" t="s">
        <v>38</v>
      </c>
      <c r="F52" s="1213"/>
      <c r="G52" s="1213"/>
      <c r="H52" s="1214"/>
      <c r="I52" s="91">
        <v>2574</v>
      </c>
      <c r="J52" s="92">
        <v>1287</v>
      </c>
      <c r="K52" s="92">
        <v>30</v>
      </c>
      <c r="L52" s="92">
        <v>-1564</v>
      </c>
      <c r="M52" s="93">
        <v>-7013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564</v>
      </c>
      <c r="H73" s="1228"/>
      <c r="I73" s="1233" t="s">
        <v>565</v>
      </c>
      <c r="J73" s="1233"/>
      <c r="K73" s="1248">
        <v>27.3</v>
      </c>
      <c r="L73" s="1248">
        <v>13.8</v>
      </c>
      <c r="M73" s="1236">
        <v>0.3</v>
      </c>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7.7</v>
      </c>
      <c r="L75" s="1249">
        <v>6.3</v>
      </c>
      <c r="M75" s="1249">
        <v>7</v>
      </c>
      <c r="N75" s="1249">
        <v>6.8</v>
      </c>
      <c r="O75" s="1249">
        <v>6.6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570</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79072</v>
      </c>
      <c r="E3" s="116"/>
      <c r="F3" s="117">
        <v>67201</v>
      </c>
      <c r="G3" s="118"/>
      <c r="H3" s="119"/>
    </row>
    <row r="4" spans="1:8">
      <c r="A4" s="120"/>
      <c r="B4" s="121"/>
      <c r="C4" s="122"/>
      <c r="D4" s="123">
        <v>20513</v>
      </c>
      <c r="E4" s="124"/>
      <c r="F4" s="125">
        <v>35210</v>
      </c>
      <c r="G4" s="126"/>
      <c r="H4" s="127"/>
    </row>
    <row r="5" spans="1:8">
      <c r="A5" s="108" t="s">
        <v>518</v>
      </c>
      <c r="B5" s="113"/>
      <c r="C5" s="114"/>
      <c r="D5" s="115">
        <v>52436</v>
      </c>
      <c r="E5" s="116"/>
      <c r="F5" s="117">
        <v>75709</v>
      </c>
      <c r="G5" s="118"/>
      <c r="H5" s="119"/>
    </row>
    <row r="6" spans="1:8">
      <c r="A6" s="120"/>
      <c r="B6" s="121"/>
      <c r="C6" s="122"/>
      <c r="D6" s="123">
        <v>15962</v>
      </c>
      <c r="E6" s="124"/>
      <c r="F6" s="125">
        <v>35212</v>
      </c>
      <c r="G6" s="126"/>
      <c r="H6" s="127"/>
    </row>
    <row r="7" spans="1:8">
      <c r="A7" s="108" t="s">
        <v>519</v>
      </c>
      <c r="B7" s="113"/>
      <c r="C7" s="114"/>
      <c r="D7" s="115">
        <v>84076</v>
      </c>
      <c r="E7" s="116"/>
      <c r="F7" s="117">
        <v>90961</v>
      </c>
      <c r="G7" s="118"/>
      <c r="H7" s="119"/>
    </row>
    <row r="8" spans="1:8">
      <c r="A8" s="120"/>
      <c r="B8" s="121"/>
      <c r="C8" s="122"/>
      <c r="D8" s="123">
        <v>27271</v>
      </c>
      <c r="E8" s="124"/>
      <c r="F8" s="125">
        <v>37720</v>
      </c>
      <c r="G8" s="126"/>
      <c r="H8" s="127"/>
    </row>
    <row r="9" spans="1:8">
      <c r="A9" s="108" t="s">
        <v>520</v>
      </c>
      <c r="B9" s="113"/>
      <c r="C9" s="114"/>
      <c r="D9" s="115">
        <v>100201</v>
      </c>
      <c r="E9" s="116"/>
      <c r="F9" s="117">
        <v>106614</v>
      </c>
      <c r="G9" s="118"/>
      <c r="H9" s="119"/>
    </row>
    <row r="10" spans="1:8">
      <c r="A10" s="120"/>
      <c r="B10" s="121"/>
      <c r="C10" s="122"/>
      <c r="D10" s="123">
        <v>45849</v>
      </c>
      <c r="E10" s="124"/>
      <c r="F10" s="125">
        <v>45545</v>
      </c>
      <c r="G10" s="126"/>
      <c r="H10" s="127"/>
    </row>
    <row r="11" spans="1:8">
      <c r="A11" s="108" t="s">
        <v>521</v>
      </c>
      <c r="B11" s="113"/>
      <c r="C11" s="114"/>
      <c r="D11" s="115">
        <v>83735</v>
      </c>
      <c r="E11" s="116"/>
      <c r="F11" s="117">
        <v>85459</v>
      </c>
      <c r="G11" s="118"/>
      <c r="H11" s="119"/>
    </row>
    <row r="12" spans="1:8">
      <c r="A12" s="120"/>
      <c r="B12" s="121"/>
      <c r="C12" s="128"/>
      <c r="D12" s="123">
        <v>25875</v>
      </c>
      <c r="E12" s="124"/>
      <c r="F12" s="125">
        <v>44378</v>
      </c>
      <c r="G12" s="126"/>
      <c r="H12" s="127"/>
    </row>
    <row r="13" spans="1:8">
      <c r="A13" s="108"/>
      <c r="B13" s="113"/>
      <c r="C13" s="129"/>
      <c r="D13" s="130">
        <v>79904</v>
      </c>
      <c r="E13" s="131"/>
      <c r="F13" s="132">
        <v>85189</v>
      </c>
      <c r="G13" s="133"/>
      <c r="H13" s="119"/>
    </row>
    <row r="14" spans="1:8">
      <c r="A14" s="120"/>
      <c r="B14" s="121"/>
      <c r="C14" s="122"/>
      <c r="D14" s="123">
        <v>27094</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10.32</v>
      </c>
      <c r="C19" s="134">
        <f>ROUND(VALUE(SUBSTITUTE(実質収支比率等に係る経年分析!G$48,"▲","-")),2)</f>
        <v>8.9700000000000006</v>
      </c>
      <c r="D19" s="134">
        <f>ROUND(VALUE(SUBSTITUTE(実質収支比率等に係る経年分析!H$48,"▲","-")),2)</f>
        <v>9.7799999999999994</v>
      </c>
      <c r="E19" s="134">
        <f>ROUND(VALUE(SUBSTITUTE(実質収支比率等に係る経年分析!I$48,"▲","-")),2)</f>
        <v>9.5500000000000007</v>
      </c>
      <c r="F19" s="134">
        <f>ROUND(VALUE(SUBSTITUTE(実質収支比率等に係る経年分析!J$48,"▲","-")),2)</f>
        <v>10.220000000000001</v>
      </c>
    </row>
    <row r="20" spans="1:11">
      <c r="A20" s="134" t="s">
        <v>43</v>
      </c>
      <c r="B20" s="134">
        <f>ROUND(VALUE(SUBSTITUTE(実質収支比率等に係る経年分析!F$47,"▲","-")),2)</f>
        <v>24.61</v>
      </c>
      <c r="C20" s="134">
        <f>ROUND(VALUE(SUBSTITUTE(実質収支比率等に係る経年分析!G$47,"▲","-")),2)</f>
        <v>25.98</v>
      </c>
      <c r="D20" s="134">
        <f>ROUND(VALUE(SUBSTITUTE(実質収支比率等に係る経年分析!H$47,"▲","-")),2)</f>
        <v>26.7</v>
      </c>
      <c r="E20" s="134">
        <f>ROUND(VALUE(SUBSTITUTE(実質収支比率等に係る経年分析!I$47,"▲","-")),2)</f>
        <v>25.83</v>
      </c>
      <c r="F20" s="134">
        <f>ROUND(VALUE(SUBSTITUTE(実質収支比率等に係る経年分析!J$47,"▲","-")),2)</f>
        <v>27.47</v>
      </c>
    </row>
    <row r="21" spans="1:11">
      <c r="A21" s="134" t="s">
        <v>44</v>
      </c>
      <c r="B21" s="134">
        <f>IF(ISNUMBER(VALUE(SUBSTITUTE(実質収支比率等に係る経年分析!F$49,"▲","-"))),ROUND(VALUE(SUBSTITUTE(実質収支比率等に係る経年分析!F$49,"▲","-")),2),NA())</f>
        <v>7.38</v>
      </c>
      <c r="C21" s="134">
        <f>IF(ISNUMBER(VALUE(SUBSTITUTE(実質収支比率等に係る経年分析!G$49,"▲","-"))),ROUND(VALUE(SUBSTITUTE(実質収支比率等に係る経年分析!G$49,"▲","-")),2),NA())</f>
        <v>4.4800000000000004</v>
      </c>
      <c r="D21" s="134">
        <f>IF(ISNUMBER(VALUE(SUBSTITUTE(実質収支比率等に係る経年分析!H$49,"▲","-"))),ROUND(VALUE(SUBSTITUTE(実質収支比率等に係る経年分析!H$49,"▲","-")),2),NA())</f>
        <v>3.77</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3.39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汚水処理施設特別会計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2.1800000000000002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10.18</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2.67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4.47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4.5599999999999996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1068</v>
      </c>
      <c r="E42" s="136"/>
      <c r="F42" s="136"/>
      <c r="G42" s="136">
        <f>'実質公債費比率（分子）の構造'!L$52</f>
        <v>1242</v>
      </c>
      <c r="H42" s="136"/>
      <c r="I42" s="136"/>
      <c r="J42" s="136">
        <f>'実質公債費比率（分子）の構造'!M$52</f>
        <v>1406</v>
      </c>
      <c r="K42" s="136"/>
      <c r="L42" s="136"/>
      <c r="M42" s="136">
        <f>'実質公債費比率（分子）の構造'!N$52</f>
        <v>1579</v>
      </c>
      <c r="N42" s="136"/>
      <c r="O42" s="136"/>
      <c r="P42" s="136">
        <f>'実質公債費比率（分子）の構造'!O$52</f>
        <v>1694</v>
      </c>
    </row>
    <row r="43" spans="1:16">
      <c r="A43" s="136" t="s">
        <v>18</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85</v>
      </c>
      <c r="C45" s="136"/>
      <c r="D45" s="136"/>
      <c r="E45" s="136">
        <f>'実質公債費比率（分子）の構造'!L$49</f>
        <v>46</v>
      </c>
      <c r="F45" s="136"/>
      <c r="G45" s="136"/>
      <c r="H45" s="136">
        <f>'実質公債費比率（分子）の構造'!M$49</f>
        <v>46</v>
      </c>
      <c r="I45" s="136"/>
      <c r="J45" s="136"/>
      <c r="K45" s="136">
        <f>'実質公債費比率（分子）の構造'!N$49</f>
        <v>53</v>
      </c>
      <c r="L45" s="136"/>
      <c r="M45" s="136"/>
      <c r="N45" s="136">
        <f>'実質公債費比率（分子）の構造'!O$49</f>
        <v>49</v>
      </c>
      <c r="O45" s="136"/>
      <c r="P45" s="136"/>
    </row>
    <row r="46" spans="1:16">
      <c r="A46" s="136" t="s">
        <v>54</v>
      </c>
      <c r="B46" s="136">
        <f>'実質公債費比率（分子）の構造'!K$48</f>
        <v>178</v>
      </c>
      <c r="C46" s="136"/>
      <c r="D46" s="136"/>
      <c r="E46" s="136">
        <f>'実質公債費比率（分子）の構造'!L$48</f>
        <v>187</v>
      </c>
      <c r="F46" s="136"/>
      <c r="G46" s="136"/>
      <c r="H46" s="136">
        <f>'実質公債費比率（分子）の構造'!M$48</f>
        <v>201</v>
      </c>
      <c r="I46" s="136"/>
      <c r="J46" s="136"/>
      <c r="K46" s="136">
        <f>'実質公債費比率（分子）の構造'!N$48</f>
        <v>219</v>
      </c>
      <c r="L46" s="136"/>
      <c r="M46" s="136"/>
      <c r="N46" s="136">
        <f>'実質公債費比率（分子）の構造'!O$48</f>
        <v>228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1494</v>
      </c>
      <c r="C49" s="136"/>
      <c r="D49" s="136"/>
      <c r="E49" s="136">
        <f>'実質公債費比率（分子）の構造'!L$45</f>
        <v>1391</v>
      </c>
      <c r="F49" s="136"/>
      <c r="G49" s="136"/>
      <c r="H49" s="136">
        <f>'実質公債費比率（分子）の構造'!M$45</f>
        <v>1776</v>
      </c>
      <c r="I49" s="136"/>
      <c r="J49" s="136"/>
      <c r="K49" s="136">
        <f>'実質公債費比率（分子）の構造'!N$45</f>
        <v>1913</v>
      </c>
      <c r="L49" s="136"/>
      <c r="M49" s="136"/>
      <c r="N49" s="136">
        <f>'実質公債費比率（分子）の構造'!O$45</f>
        <v>2057</v>
      </c>
      <c r="O49" s="136"/>
      <c r="P49" s="136"/>
    </row>
    <row r="50" spans="1:16">
      <c r="A50" s="136" t="s">
        <v>58</v>
      </c>
      <c r="B50" s="136" t="e">
        <f>NA()</f>
        <v>#N/A</v>
      </c>
      <c r="C50" s="136">
        <f>IF(ISNUMBER('実質公債費比率（分子）の構造'!K$53),'実質公債費比率（分子）の構造'!K$53,NA())</f>
        <v>689</v>
      </c>
      <c r="D50" s="136" t="e">
        <f>NA()</f>
        <v>#N/A</v>
      </c>
      <c r="E50" s="136" t="e">
        <f>NA()</f>
        <v>#N/A</v>
      </c>
      <c r="F50" s="136">
        <f>IF(ISNUMBER('実質公債費比率（分子）の構造'!L$53),'実質公債費比率（分子）の構造'!L$53,NA())</f>
        <v>382</v>
      </c>
      <c r="G50" s="136" t="e">
        <f>NA()</f>
        <v>#N/A</v>
      </c>
      <c r="H50" s="136" t="e">
        <f>NA()</f>
        <v>#N/A</v>
      </c>
      <c r="I50" s="136">
        <f>IF(ISNUMBER('実質公債費比率（分子）の構造'!M$53),'実質公債費比率（分子）の構造'!M$53,NA())</f>
        <v>617</v>
      </c>
      <c r="J50" s="136" t="e">
        <f>NA()</f>
        <v>#N/A</v>
      </c>
      <c r="K50" s="136" t="e">
        <f>NA()</f>
        <v>#N/A</v>
      </c>
      <c r="L50" s="136">
        <f>IF(ISNUMBER('実質公債費比率（分子）の構造'!N$53),'実質公債費比率（分子）の構造'!N$53,NA())</f>
        <v>606</v>
      </c>
      <c r="M50" s="136" t="e">
        <f>NA()</f>
        <v>#N/A</v>
      </c>
      <c r="N50" s="136" t="e">
        <f>NA()</f>
        <v>#N/A</v>
      </c>
      <c r="O50" s="136">
        <f>IF(ISNUMBER('実質公債費比率（分子）の構造'!O$53),'実質公債費比率（分子）の構造'!O$53,NA())</f>
        <v>640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16383</v>
      </c>
      <c r="E56" s="135"/>
      <c r="F56" s="135"/>
      <c r="G56" s="135">
        <f>'将来負担比率（分子）の構造'!J$51</f>
        <v>16524</v>
      </c>
      <c r="H56" s="135"/>
      <c r="I56" s="135"/>
      <c r="J56" s="135">
        <f>'将来負担比率（分子）の構造'!K$51</f>
        <v>17421</v>
      </c>
      <c r="K56" s="135"/>
      <c r="L56" s="135"/>
      <c r="M56" s="135">
        <f>'将来負担比率（分子）の構造'!L$51</f>
        <v>18624</v>
      </c>
      <c r="N56" s="135"/>
      <c r="O56" s="135"/>
      <c r="P56" s="135">
        <f>'将来負担比率（分子）の構造'!M$51</f>
        <v>22524</v>
      </c>
    </row>
    <row r="57" spans="1:16">
      <c r="A57" s="135" t="s">
        <v>35</v>
      </c>
      <c r="B57" s="135"/>
      <c r="C57" s="135"/>
      <c r="D57" s="135">
        <f>'将来負担比率（分子）の構造'!I$50</f>
        <v>61</v>
      </c>
      <c r="E57" s="135"/>
      <c r="F57" s="135"/>
      <c r="G57" s="135">
        <f>'将来負担比率（分子）の構造'!J$50</f>
        <v>85</v>
      </c>
      <c r="H57" s="135"/>
      <c r="I57" s="135"/>
      <c r="J57" s="135">
        <f>'将来負担比率（分子）の構造'!K$50</f>
        <v>95</v>
      </c>
      <c r="K57" s="135"/>
      <c r="L57" s="135"/>
      <c r="M57" s="135">
        <f>'将来負担比率（分子）の構造'!L$50</f>
        <v>81</v>
      </c>
      <c r="N57" s="135"/>
      <c r="O57" s="135"/>
      <c r="P57" s="135">
        <f>'将来負担比率（分子）の構造'!M$50</f>
        <v>74</v>
      </c>
    </row>
    <row r="58" spans="1:16">
      <c r="A58" s="135" t="s">
        <v>34</v>
      </c>
      <c r="B58" s="135"/>
      <c r="C58" s="135"/>
      <c r="D58" s="135">
        <f>'将来負担比率（分子）の構造'!I$49</f>
        <v>5912</v>
      </c>
      <c r="E58" s="135"/>
      <c r="F58" s="135"/>
      <c r="G58" s="135">
        <f>'将来負担比率（分子）の構造'!J$49</f>
        <v>6531</v>
      </c>
      <c r="H58" s="135"/>
      <c r="I58" s="135"/>
      <c r="J58" s="135">
        <f>'将来負担比率（分子）の構造'!K$49</f>
        <v>7669</v>
      </c>
      <c r="K58" s="135"/>
      <c r="L58" s="135"/>
      <c r="M58" s="135">
        <f>'将来負担比率（分子）の構造'!L$49</f>
        <v>8258</v>
      </c>
      <c r="N58" s="135"/>
      <c r="O58" s="135"/>
      <c r="P58" s="135">
        <f>'将来負担比率（分子）の構造'!M$49</f>
        <v>8977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2394</v>
      </c>
      <c r="C62" s="135"/>
      <c r="D62" s="135"/>
      <c r="E62" s="135">
        <f>'将来負担比率（分子）の構造'!J$45</f>
        <v>2090</v>
      </c>
      <c r="F62" s="135"/>
      <c r="G62" s="135"/>
      <c r="H62" s="135">
        <f>'将来負担比率（分子）の構造'!K$45</f>
        <v>2574</v>
      </c>
      <c r="I62" s="135"/>
      <c r="J62" s="135"/>
      <c r="K62" s="135">
        <f>'将来負担比率（分子）の構造'!L$45</f>
        <v>1450</v>
      </c>
      <c r="L62" s="135"/>
      <c r="M62" s="135"/>
      <c r="N62" s="135">
        <f>'将来負担比率（分子）の構造'!M$45</f>
        <v>1049</v>
      </c>
      <c r="O62" s="135"/>
      <c r="P62" s="135"/>
    </row>
    <row r="63" spans="1:16">
      <c r="A63" s="135" t="s">
        <v>28</v>
      </c>
      <c r="B63" s="135">
        <f>'将来負担比率（分子）の構造'!I$44</f>
        <v>244</v>
      </c>
      <c r="C63" s="135"/>
      <c r="D63" s="135"/>
      <c r="E63" s="135">
        <f>'将来負担比率（分子）の構造'!J$44</f>
        <v>206</v>
      </c>
      <c r="F63" s="135"/>
      <c r="G63" s="135"/>
      <c r="H63" s="135">
        <f>'将来負担比率（分子）の構造'!K$44</f>
        <v>172</v>
      </c>
      <c r="I63" s="135"/>
      <c r="J63" s="135"/>
      <c r="K63" s="135">
        <f>'将来負担比率（分子）の構造'!L$44</f>
        <v>359</v>
      </c>
      <c r="L63" s="135"/>
      <c r="M63" s="135"/>
      <c r="N63" s="135">
        <f>'将来負担比率（分子）の構造'!M$44</f>
        <v>486</v>
      </c>
      <c r="O63" s="135"/>
      <c r="P63" s="135"/>
    </row>
    <row r="64" spans="1:16">
      <c r="A64" s="135" t="s">
        <v>27</v>
      </c>
      <c r="B64" s="135">
        <f>'将来負担比率（分子）の構造'!I$43</f>
        <v>3602</v>
      </c>
      <c r="C64" s="135"/>
      <c r="D64" s="135"/>
      <c r="E64" s="135">
        <f>'将来負担比率（分子）の構造'!J$43</f>
        <v>3809</v>
      </c>
      <c r="F64" s="135"/>
      <c r="G64" s="135"/>
      <c r="H64" s="135">
        <f>'将来負担比率（分子）の構造'!K$43</f>
        <v>3811</v>
      </c>
      <c r="I64" s="135"/>
      <c r="J64" s="135"/>
      <c r="K64" s="135">
        <f>'将来負担比率（分子）の構造'!L$43</f>
        <v>3851</v>
      </c>
      <c r="L64" s="135"/>
      <c r="M64" s="135"/>
      <c r="N64" s="135">
        <f>'将来負担比率（分子）の構造'!M$43</f>
        <v>3805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18682</v>
      </c>
      <c r="C66" s="135"/>
      <c r="D66" s="135"/>
      <c r="E66" s="135">
        <f>'将来負担比率（分子）の構造'!J$41</f>
        <v>18323</v>
      </c>
      <c r="F66" s="135"/>
      <c r="G66" s="135"/>
      <c r="H66" s="135">
        <f>'将来負担比率（分子）の構造'!K$41</f>
        <v>18658</v>
      </c>
      <c r="I66" s="135"/>
      <c r="J66" s="135"/>
      <c r="K66" s="135">
        <f>'将来負担比率（分子）の構造'!L$41</f>
        <v>19739</v>
      </c>
      <c r="L66" s="135"/>
      <c r="M66" s="135"/>
      <c r="N66" s="135">
        <f>'将来負担比率（分子）の構造'!M$41</f>
        <v>19221</v>
      </c>
      <c r="O66" s="135"/>
      <c r="P66" s="135"/>
    </row>
    <row r="67" spans="1:16">
      <c r="A67" s="135" t="s">
        <v>62</v>
      </c>
      <c r="B67" s="135" t="e">
        <f>NA()</f>
        <v>#N/A</v>
      </c>
      <c r="C67" s="135">
        <f>IF(ISNUMBER('将来負担比率（分子）の構造'!I$52), IF('将来負担比率（分子）の構造'!I$52 &lt; 0, 0, '将来負担比率（分子）の構造'!I$52), NA())</f>
        <v>2574</v>
      </c>
      <c r="D67" s="135" t="e">
        <f>NA()</f>
        <v>#N/A</v>
      </c>
      <c r="E67" s="135" t="e">
        <f>NA()</f>
        <v>#N/A</v>
      </c>
      <c r="F67" s="135">
        <f>IF(ISNUMBER('将来負担比率（分子）の構造'!J$52), IF('将来負担比率（分子）の構造'!J$52 &lt; 0, 0, '将来負担比率（分子）の構造'!J$52), NA())</f>
        <v>1287</v>
      </c>
      <c r="G67" s="135" t="e">
        <f>NA()</f>
        <v>#N/A</v>
      </c>
      <c r="H67" s="135" t="e">
        <f>NA()</f>
        <v>#N/A</v>
      </c>
      <c r="I67" s="135">
        <f>IF(ISNUMBER('将来負担比率（分子）の構造'!K$52), IF('将来負担比率（分子）の構造'!K$52 &lt; 0, 0, '将来負担比率（分子）の構造'!K$52), NA())</f>
        <v>30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6" zoomScaleNormal="6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3160122</v>
      </c>
      <c r="S5" s="613"/>
      <c r="T5" s="613"/>
      <c r="U5" s="613"/>
      <c r="V5" s="613"/>
      <c r="W5" s="613"/>
      <c r="X5" s="613"/>
      <c r="Y5" s="614"/>
      <c r="Z5" s="615">
        <v>13.7</v>
      </c>
      <c r="AA5" s="615"/>
      <c r="AB5" s="615"/>
      <c r="AC5" s="615"/>
      <c r="AD5" s="616">
        <v>3160122</v>
      </c>
      <c r="AE5" s="616"/>
      <c r="AF5" s="616"/>
      <c r="AG5" s="616"/>
      <c r="AH5" s="616"/>
      <c r="AI5" s="616"/>
      <c r="AJ5" s="616"/>
      <c r="AK5" s="616"/>
      <c r="AL5" s="617">
        <v>29.5</v>
      </c>
      <c r="AM5" s="618"/>
      <c r="AN5" s="618"/>
      <c r="AO5" s="619"/>
      <c r="AP5" s="609" t="s">
        <v>206</v>
      </c>
      <c r="AQ5" s="610"/>
      <c r="AR5" s="610"/>
      <c r="AS5" s="610"/>
      <c r="AT5" s="610"/>
      <c r="AU5" s="610"/>
      <c r="AV5" s="610"/>
      <c r="AW5" s="610"/>
      <c r="AX5" s="610"/>
      <c r="AY5" s="610"/>
      <c r="AZ5" s="610"/>
      <c r="BA5" s="610"/>
      <c r="BB5" s="610"/>
      <c r="BC5" s="610"/>
      <c r="BD5" s="610"/>
      <c r="BE5" s="610"/>
      <c r="BF5" s="611"/>
      <c r="BG5" s="623">
        <v>3148340</v>
      </c>
      <c r="BH5" s="624"/>
      <c r="BI5" s="624"/>
      <c r="BJ5" s="624"/>
      <c r="BK5" s="624"/>
      <c r="BL5" s="624"/>
      <c r="BM5" s="624"/>
      <c r="BN5" s="625"/>
      <c r="BO5" s="626">
        <v>99.6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123354</v>
      </c>
      <c r="S6" s="624"/>
      <c r="T6" s="624"/>
      <c r="U6" s="624"/>
      <c r="V6" s="624"/>
      <c r="W6" s="624"/>
      <c r="X6" s="624"/>
      <c r="Y6" s="625"/>
      <c r="Z6" s="626">
        <v>0.5</v>
      </c>
      <c r="AA6" s="626"/>
      <c r="AB6" s="626"/>
      <c r="AC6" s="626"/>
      <c r="AD6" s="627">
        <v>123354</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3148340</v>
      </c>
      <c r="BH6" s="624"/>
      <c r="BI6" s="624"/>
      <c r="BJ6" s="624"/>
      <c r="BK6" s="624"/>
      <c r="BL6" s="624"/>
      <c r="BM6" s="624"/>
      <c r="BN6" s="625"/>
      <c r="BO6" s="626">
        <v>99.6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206365</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206365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4256</v>
      </c>
      <c r="S7" s="624"/>
      <c r="T7" s="624"/>
      <c r="U7" s="624"/>
      <c r="V7" s="624"/>
      <c r="W7" s="624"/>
      <c r="X7" s="624"/>
      <c r="Y7" s="625"/>
      <c r="Z7" s="626">
        <v>0</v>
      </c>
      <c r="AA7" s="626"/>
      <c r="AB7" s="626"/>
      <c r="AC7" s="626"/>
      <c r="AD7" s="627">
        <v>4256</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1216659</v>
      </c>
      <c r="BH7" s="624"/>
      <c r="BI7" s="624"/>
      <c r="BJ7" s="624"/>
      <c r="BK7" s="624"/>
      <c r="BL7" s="624"/>
      <c r="BM7" s="624"/>
      <c r="BN7" s="625"/>
      <c r="BO7" s="626">
        <v>38.5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4251947</v>
      </c>
      <c r="CS7" s="624"/>
      <c r="CT7" s="624"/>
      <c r="CU7" s="624"/>
      <c r="CV7" s="624"/>
      <c r="CW7" s="624"/>
      <c r="CX7" s="624"/>
      <c r="CY7" s="625"/>
      <c r="CZ7" s="626">
        <v>19.5</v>
      </c>
      <c r="DA7" s="626"/>
      <c r="DB7" s="626"/>
      <c r="DC7" s="626"/>
      <c r="DD7" s="632">
        <v>413449</v>
      </c>
      <c r="DE7" s="624"/>
      <c r="DF7" s="624"/>
      <c r="DG7" s="624"/>
      <c r="DH7" s="624"/>
      <c r="DI7" s="624"/>
      <c r="DJ7" s="624"/>
      <c r="DK7" s="624"/>
      <c r="DL7" s="624"/>
      <c r="DM7" s="624"/>
      <c r="DN7" s="624"/>
      <c r="DO7" s="624"/>
      <c r="DP7" s="625"/>
      <c r="DQ7" s="632">
        <v>3361659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8540</v>
      </c>
      <c r="S8" s="624"/>
      <c r="T8" s="624"/>
      <c r="U8" s="624"/>
      <c r="V8" s="624"/>
      <c r="W8" s="624"/>
      <c r="X8" s="624"/>
      <c r="Y8" s="625"/>
      <c r="Z8" s="626">
        <v>0</v>
      </c>
      <c r="AA8" s="626"/>
      <c r="AB8" s="626"/>
      <c r="AC8" s="626"/>
      <c r="AD8" s="627">
        <v>8540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58061</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8127394</v>
      </c>
      <c r="CS8" s="624"/>
      <c r="CT8" s="624"/>
      <c r="CU8" s="624"/>
      <c r="CV8" s="624"/>
      <c r="CW8" s="624"/>
      <c r="CX8" s="624"/>
      <c r="CY8" s="625"/>
      <c r="CZ8" s="626">
        <v>37.200000000000003</v>
      </c>
      <c r="DA8" s="626"/>
      <c r="DB8" s="626"/>
      <c r="DC8" s="626"/>
      <c r="DD8" s="632">
        <v>335441</v>
      </c>
      <c r="DE8" s="624"/>
      <c r="DF8" s="624"/>
      <c r="DG8" s="624"/>
      <c r="DH8" s="624"/>
      <c r="DI8" s="624"/>
      <c r="DJ8" s="624"/>
      <c r="DK8" s="624"/>
      <c r="DL8" s="624"/>
      <c r="DM8" s="624"/>
      <c r="DN8" s="624"/>
      <c r="DO8" s="624"/>
      <c r="DP8" s="625"/>
      <c r="DQ8" s="632">
        <v>3663286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6880</v>
      </c>
      <c r="S9" s="624"/>
      <c r="T9" s="624"/>
      <c r="U9" s="624"/>
      <c r="V9" s="624"/>
      <c r="W9" s="624"/>
      <c r="X9" s="624"/>
      <c r="Y9" s="625"/>
      <c r="Z9" s="626">
        <v>0</v>
      </c>
      <c r="AA9" s="626"/>
      <c r="AB9" s="626"/>
      <c r="AC9" s="626"/>
      <c r="AD9" s="627">
        <v>6880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1043911</v>
      </c>
      <c r="BH9" s="624"/>
      <c r="BI9" s="624"/>
      <c r="BJ9" s="624"/>
      <c r="BK9" s="624"/>
      <c r="BL9" s="624"/>
      <c r="BM9" s="624"/>
      <c r="BN9" s="625"/>
      <c r="BO9" s="626">
        <v>33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934786</v>
      </c>
      <c r="CS9" s="624"/>
      <c r="CT9" s="624"/>
      <c r="CU9" s="624"/>
      <c r="CV9" s="624"/>
      <c r="CW9" s="624"/>
      <c r="CX9" s="624"/>
      <c r="CY9" s="625"/>
      <c r="CZ9" s="626">
        <v>4.3</v>
      </c>
      <c r="DA9" s="626"/>
      <c r="DB9" s="626"/>
      <c r="DC9" s="626"/>
      <c r="DD9" s="632">
        <v>87731</v>
      </c>
      <c r="DE9" s="624"/>
      <c r="DF9" s="624"/>
      <c r="DG9" s="624"/>
      <c r="DH9" s="624"/>
      <c r="DI9" s="624"/>
      <c r="DJ9" s="624"/>
      <c r="DK9" s="624"/>
      <c r="DL9" s="624"/>
      <c r="DM9" s="624"/>
      <c r="DN9" s="624"/>
      <c r="DO9" s="624"/>
      <c r="DP9" s="625"/>
      <c r="DQ9" s="632">
        <v>803438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584728</v>
      </c>
      <c r="S10" s="624"/>
      <c r="T10" s="624"/>
      <c r="U10" s="624"/>
      <c r="V10" s="624"/>
      <c r="W10" s="624"/>
      <c r="X10" s="624"/>
      <c r="Y10" s="625"/>
      <c r="Z10" s="626">
        <v>2.5</v>
      </c>
      <c r="AA10" s="626"/>
      <c r="AB10" s="626"/>
      <c r="AC10" s="626"/>
      <c r="AD10" s="627">
        <v>584728</v>
      </c>
      <c r="AE10" s="627"/>
      <c r="AF10" s="627"/>
      <c r="AG10" s="627"/>
      <c r="AH10" s="627"/>
      <c r="AI10" s="627"/>
      <c r="AJ10" s="627"/>
      <c r="AK10" s="627"/>
      <c r="AL10" s="628">
        <v>5.5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57772</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9765</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8392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66678</v>
      </c>
      <c r="S11" s="624"/>
      <c r="T11" s="624"/>
      <c r="U11" s="624"/>
      <c r="V11" s="624"/>
      <c r="W11" s="624"/>
      <c r="X11" s="624"/>
      <c r="Y11" s="625"/>
      <c r="Z11" s="626">
        <v>0.3</v>
      </c>
      <c r="AA11" s="626"/>
      <c r="AB11" s="626"/>
      <c r="AC11" s="626"/>
      <c r="AD11" s="627">
        <v>66678</v>
      </c>
      <c r="AE11" s="627"/>
      <c r="AF11" s="627"/>
      <c r="AG11" s="627"/>
      <c r="AH11" s="627"/>
      <c r="AI11" s="627"/>
      <c r="AJ11" s="627"/>
      <c r="AK11" s="627"/>
      <c r="AL11" s="628">
        <v>0.6</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56915</v>
      </c>
      <c r="BH11" s="624"/>
      <c r="BI11" s="624"/>
      <c r="BJ11" s="624"/>
      <c r="BK11" s="624"/>
      <c r="BL11" s="624"/>
      <c r="BM11" s="624"/>
      <c r="BN11" s="625"/>
      <c r="BO11" s="626">
        <v>1.8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1108474</v>
      </c>
      <c r="CS11" s="624"/>
      <c r="CT11" s="624"/>
      <c r="CU11" s="624"/>
      <c r="CV11" s="624"/>
      <c r="CW11" s="624"/>
      <c r="CX11" s="624"/>
      <c r="CY11" s="625"/>
      <c r="CZ11" s="626">
        <v>5.0999999999999996</v>
      </c>
      <c r="DA11" s="626"/>
      <c r="DB11" s="626"/>
      <c r="DC11" s="626"/>
      <c r="DD11" s="632">
        <v>701304</v>
      </c>
      <c r="DE11" s="624"/>
      <c r="DF11" s="624"/>
      <c r="DG11" s="624"/>
      <c r="DH11" s="624"/>
      <c r="DI11" s="624"/>
      <c r="DJ11" s="624"/>
      <c r="DK11" s="624"/>
      <c r="DL11" s="624"/>
      <c r="DM11" s="624"/>
      <c r="DN11" s="624"/>
      <c r="DO11" s="624"/>
      <c r="DP11" s="625"/>
      <c r="DQ11" s="632">
        <v>315858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1585270</v>
      </c>
      <c r="BH12" s="624"/>
      <c r="BI12" s="624"/>
      <c r="BJ12" s="624"/>
      <c r="BK12" s="624"/>
      <c r="BL12" s="624"/>
      <c r="BM12" s="624"/>
      <c r="BN12" s="625"/>
      <c r="BO12" s="626">
        <v>50.2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451632</v>
      </c>
      <c r="CS12" s="624"/>
      <c r="CT12" s="624"/>
      <c r="CU12" s="624"/>
      <c r="CV12" s="624"/>
      <c r="CW12" s="624"/>
      <c r="CX12" s="624"/>
      <c r="CY12" s="625"/>
      <c r="CZ12" s="626">
        <v>2.1</v>
      </c>
      <c r="DA12" s="626"/>
      <c r="DB12" s="626"/>
      <c r="DC12" s="626"/>
      <c r="DD12" s="632">
        <v>250318</v>
      </c>
      <c r="DE12" s="624"/>
      <c r="DF12" s="624"/>
      <c r="DG12" s="624"/>
      <c r="DH12" s="624"/>
      <c r="DI12" s="624"/>
      <c r="DJ12" s="624"/>
      <c r="DK12" s="624"/>
      <c r="DL12" s="624"/>
      <c r="DM12" s="624"/>
      <c r="DN12" s="624"/>
      <c r="DO12" s="624"/>
      <c r="DP12" s="625"/>
      <c r="DQ12" s="632">
        <v>103230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21651</v>
      </c>
      <c r="S13" s="624"/>
      <c r="T13" s="624"/>
      <c r="U13" s="624"/>
      <c r="V13" s="624"/>
      <c r="W13" s="624"/>
      <c r="X13" s="624"/>
      <c r="Y13" s="625"/>
      <c r="Z13" s="626">
        <v>0.1</v>
      </c>
      <c r="AA13" s="626"/>
      <c r="AB13" s="626"/>
      <c r="AC13" s="626"/>
      <c r="AD13" s="627">
        <v>21651</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1566194</v>
      </c>
      <c r="BH13" s="624"/>
      <c r="BI13" s="624"/>
      <c r="BJ13" s="624"/>
      <c r="BK13" s="624"/>
      <c r="BL13" s="624"/>
      <c r="BM13" s="624"/>
      <c r="BN13" s="625"/>
      <c r="BO13" s="626">
        <v>49.6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1367025</v>
      </c>
      <c r="CS13" s="624"/>
      <c r="CT13" s="624"/>
      <c r="CU13" s="624"/>
      <c r="CV13" s="624"/>
      <c r="CW13" s="624"/>
      <c r="CX13" s="624"/>
      <c r="CY13" s="625"/>
      <c r="CZ13" s="626">
        <v>6.3</v>
      </c>
      <c r="DA13" s="626"/>
      <c r="DB13" s="626"/>
      <c r="DC13" s="626"/>
      <c r="DD13" s="632">
        <v>713647</v>
      </c>
      <c r="DE13" s="624"/>
      <c r="DF13" s="624"/>
      <c r="DG13" s="624"/>
      <c r="DH13" s="624"/>
      <c r="DI13" s="624"/>
      <c r="DJ13" s="624"/>
      <c r="DK13" s="624"/>
      <c r="DL13" s="624"/>
      <c r="DM13" s="624"/>
      <c r="DN13" s="624"/>
      <c r="DO13" s="624"/>
      <c r="DP13" s="625"/>
      <c r="DQ13" s="632">
        <v>646679</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135153</v>
      </c>
      <c r="BH14" s="624"/>
      <c r="BI14" s="624"/>
      <c r="BJ14" s="624"/>
      <c r="BK14" s="624"/>
      <c r="BL14" s="624"/>
      <c r="BM14" s="624"/>
      <c r="BN14" s="625"/>
      <c r="BO14" s="626">
        <v>4.3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553160</v>
      </c>
      <c r="CS14" s="624"/>
      <c r="CT14" s="624"/>
      <c r="CU14" s="624"/>
      <c r="CV14" s="624"/>
      <c r="CW14" s="624"/>
      <c r="CX14" s="624"/>
      <c r="CY14" s="625"/>
      <c r="CZ14" s="626">
        <v>2.5</v>
      </c>
      <c r="DA14" s="626"/>
      <c r="DB14" s="626"/>
      <c r="DC14" s="626"/>
      <c r="DD14" s="632" t="s">
        <v>108</v>
      </c>
      <c r="DE14" s="624"/>
      <c r="DF14" s="624"/>
      <c r="DG14" s="624"/>
      <c r="DH14" s="624"/>
      <c r="DI14" s="624"/>
      <c r="DJ14" s="624"/>
      <c r="DK14" s="624"/>
      <c r="DL14" s="624"/>
      <c r="DM14" s="624"/>
      <c r="DN14" s="624"/>
      <c r="DO14" s="624"/>
      <c r="DP14" s="625"/>
      <c r="DQ14" s="632">
        <v>546958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14140</v>
      </c>
      <c r="S15" s="624"/>
      <c r="T15" s="624"/>
      <c r="U15" s="624"/>
      <c r="V15" s="624"/>
      <c r="W15" s="624"/>
      <c r="X15" s="624"/>
      <c r="Y15" s="625"/>
      <c r="Z15" s="626">
        <v>0.1</v>
      </c>
      <c r="AA15" s="626"/>
      <c r="AB15" s="626"/>
      <c r="AC15" s="626"/>
      <c r="AD15" s="627">
        <v>14140</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211231</v>
      </c>
      <c r="BH15" s="624"/>
      <c r="BI15" s="624"/>
      <c r="BJ15" s="624"/>
      <c r="BK15" s="624"/>
      <c r="BL15" s="624"/>
      <c r="BM15" s="624"/>
      <c r="BN15" s="625"/>
      <c r="BO15" s="626">
        <v>6.7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2709724</v>
      </c>
      <c r="CS15" s="624"/>
      <c r="CT15" s="624"/>
      <c r="CU15" s="624"/>
      <c r="CV15" s="624"/>
      <c r="CW15" s="624"/>
      <c r="CX15" s="624"/>
      <c r="CY15" s="625"/>
      <c r="CZ15" s="626">
        <v>12.4</v>
      </c>
      <c r="DA15" s="626"/>
      <c r="DB15" s="626"/>
      <c r="DC15" s="626"/>
      <c r="DD15" s="632">
        <v>1084982</v>
      </c>
      <c r="DE15" s="624"/>
      <c r="DF15" s="624"/>
      <c r="DG15" s="624"/>
      <c r="DH15" s="624"/>
      <c r="DI15" s="624"/>
      <c r="DJ15" s="624"/>
      <c r="DK15" s="624"/>
      <c r="DL15" s="624"/>
      <c r="DM15" s="624"/>
      <c r="DN15" s="624"/>
      <c r="DO15" s="624"/>
      <c r="DP15" s="625"/>
      <c r="DQ15" s="632">
        <v>1148784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7460205</v>
      </c>
      <c r="S16" s="624"/>
      <c r="T16" s="624"/>
      <c r="U16" s="624"/>
      <c r="V16" s="624"/>
      <c r="W16" s="624"/>
      <c r="X16" s="624"/>
      <c r="Y16" s="625"/>
      <c r="Z16" s="626">
        <v>32.299999999999997</v>
      </c>
      <c r="AA16" s="626"/>
      <c r="AB16" s="626"/>
      <c r="AC16" s="626"/>
      <c r="AD16" s="627">
        <v>6687552</v>
      </c>
      <c r="AE16" s="627"/>
      <c r="AF16" s="627"/>
      <c r="AG16" s="627"/>
      <c r="AH16" s="627"/>
      <c r="AI16" s="627"/>
      <c r="AJ16" s="627"/>
      <c r="AK16" s="627"/>
      <c r="AL16" s="628">
        <v>62.4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27</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11502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304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6687552</v>
      </c>
      <c r="S17" s="624"/>
      <c r="T17" s="624"/>
      <c r="U17" s="624"/>
      <c r="V17" s="624"/>
      <c r="W17" s="624"/>
      <c r="X17" s="624"/>
      <c r="Y17" s="625"/>
      <c r="Z17" s="626">
        <v>29</v>
      </c>
      <c r="AA17" s="626"/>
      <c r="AB17" s="626"/>
      <c r="AC17" s="626"/>
      <c r="AD17" s="627">
        <v>6687552</v>
      </c>
      <c r="AE17" s="627"/>
      <c r="AF17" s="627"/>
      <c r="AG17" s="627"/>
      <c r="AH17" s="627"/>
      <c r="AI17" s="627"/>
      <c r="AJ17" s="627"/>
      <c r="AK17" s="627"/>
      <c r="AL17" s="628">
        <v>62.4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2115835</v>
      </c>
      <c r="CS17" s="624"/>
      <c r="CT17" s="624"/>
      <c r="CU17" s="624"/>
      <c r="CV17" s="624"/>
      <c r="CW17" s="624"/>
      <c r="CX17" s="624"/>
      <c r="CY17" s="625"/>
      <c r="CZ17" s="626">
        <v>9.6999999999999993</v>
      </c>
      <c r="DA17" s="626"/>
      <c r="DB17" s="626"/>
      <c r="DC17" s="626"/>
      <c r="DD17" s="632" t="s">
        <v>108</v>
      </c>
      <c r="DE17" s="624"/>
      <c r="DF17" s="624"/>
      <c r="DG17" s="624"/>
      <c r="DH17" s="624"/>
      <c r="DI17" s="624"/>
      <c r="DJ17" s="624"/>
      <c r="DK17" s="624"/>
      <c r="DL17" s="624"/>
      <c r="DM17" s="624"/>
      <c r="DN17" s="624"/>
      <c r="DO17" s="624"/>
      <c r="DP17" s="625"/>
      <c r="DQ17" s="632">
        <v>2107709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772653</v>
      </c>
      <c r="S18" s="624"/>
      <c r="T18" s="624"/>
      <c r="U18" s="624"/>
      <c r="V18" s="624"/>
      <c r="W18" s="624"/>
      <c r="X18" s="624"/>
      <c r="Y18" s="625"/>
      <c r="Z18" s="626">
        <v>3.3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11782</v>
      </c>
      <c r="BH19" s="624"/>
      <c r="BI19" s="624"/>
      <c r="BJ19" s="624"/>
      <c r="BK19" s="624"/>
      <c r="BL19" s="624"/>
      <c r="BM19" s="624"/>
      <c r="BN19" s="625"/>
      <c r="BO19" s="626">
        <v>0.4</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11450554</v>
      </c>
      <c r="S20" s="624"/>
      <c r="T20" s="624"/>
      <c r="U20" s="624"/>
      <c r="V20" s="624"/>
      <c r="W20" s="624"/>
      <c r="X20" s="624"/>
      <c r="Y20" s="625"/>
      <c r="Z20" s="626">
        <v>49.6</v>
      </c>
      <c r="AA20" s="626"/>
      <c r="AB20" s="626"/>
      <c r="AC20" s="626"/>
      <c r="AD20" s="627">
        <v>10677901</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11782</v>
      </c>
      <c r="BH20" s="624"/>
      <c r="BI20" s="624"/>
      <c r="BJ20" s="624"/>
      <c r="BK20" s="624"/>
      <c r="BL20" s="624"/>
      <c r="BM20" s="624"/>
      <c r="BN20" s="625"/>
      <c r="BO20" s="626">
        <v>0.4</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21847609</v>
      </c>
      <c r="CS20" s="624"/>
      <c r="CT20" s="624"/>
      <c r="CU20" s="624"/>
      <c r="CV20" s="624"/>
      <c r="CW20" s="624"/>
      <c r="CX20" s="624"/>
      <c r="CY20" s="625"/>
      <c r="CZ20" s="626">
        <v>100</v>
      </c>
      <c r="DA20" s="626"/>
      <c r="DB20" s="626"/>
      <c r="DC20" s="626"/>
      <c r="DD20" s="632">
        <v>3586872</v>
      </c>
      <c r="DE20" s="624"/>
      <c r="DF20" s="624"/>
      <c r="DG20" s="624"/>
      <c r="DH20" s="624"/>
      <c r="DI20" s="624"/>
      <c r="DJ20" s="624"/>
      <c r="DK20" s="624"/>
      <c r="DL20" s="624"/>
      <c r="DM20" s="624"/>
      <c r="DN20" s="624"/>
      <c r="DO20" s="624"/>
      <c r="DP20" s="625"/>
      <c r="DQ20" s="632">
        <v>12912662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3310</v>
      </c>
      <c r="S21" s="624"/>
      <c r="T21" s="624"/>
      <c r="U21" s="624"/>
      <c r="V21" s="624"/>
      <c r="W21" s="624"/>
      <c r="X21" s="624"/>
      <c r="Y21" s="625"/>
      <c r="Z21" s="626">
        <v>0</v>
      </c>
      <c r="AA21" s="626"/>
      <c r="AB21" s="626"/>
      <c r="AC21" s="626"/>
      <c r="AD21" s="627">
        <v>3310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11782</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323116</v>
      </c>
      <c r="S22" s="624"/>
      <c r="T22" s="624"/>
      <c r="U22" s="624"/>
      <c r="V22" s="624"/>
      <c r="W22" s="624"/>
      <c r="X22" s="624"/>
      <c r="Y22" s="625"/>
      <c r="Z22" s="626">
        <v>1.4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210313</v>
      </c>
      <c r="S23" s="624"/>
      <c r="T23" s="624"/>
      <c r="U23" s="624"/>
      <c r="V23" s="624"/>
      <c r="W23" s="624"/>
      <c r="X23" s="624"/>
      <c r="Y23" s="625"/>
      <c r="Z23" s="626">
        <v>0.9</v>
      </c>
      <c r="AA23" s="626"/>
      <c r="AB23" s="626"/>
      <c r="AC23" s="626"/>
      <c r="AD23" s="627">
        <v>2789</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69684</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9265006</v>
      </c>
      <c r="CS24" s="613"/>
      <c r="CT24" s="613"/>
      <c r="CU24" s="613"/>
      <c r="CV24" s="613"/>
      <c r="CW24" s="613"/>
      <c r="CX24" s="613"/>
      <c r="CY24" s="614"/>
      <c r="CZ24" s="650">
        <v>42.4</v>
      </c>
      <c r="DA24" s="651"/>
      <c r="DB24" s="651"/>
      <c r="DC24" s="652"/>
      <c r="DD24" s="649">
        <v>5587223</v>
      </c>
      <c r="DE24" s="613"/>
      <c r="DF24" s="613"/>
      <c r="DG24" s="613"/>
      <c r="DH24" s="613"/>
      <c r="DI24" s="613"/>
      <c r="DJ24" s="613"/>
      <c r="DK24" s="614"/>
      <c r="DL24" s="649">
        <v>5525050</v>
      </c>
      <c r="DM24" s="613"/>
      <c r="DN24" s="613"/>
      <c r="DO24" s="613"/>
      <c r="DP24" s="613"/>
      <c r="DQ24" s="613"/>
      <c r="DR24" s="613"/>
      <c r="DS24" s="613"/>
      <c r="DT24" s="613"/>
      <c r="DU24" s="613"/>
      <c r="DV24" s="614"/>
      <c r="DW24" s="617">
        <v>49.7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3193287</v>
      </c>
      <c r="S25" s="624"/>
      <c r="T25" s="624"/>
      <c r="U25" s="624"/>
      <c r="V25" s="624"/>
      <c r="W25" s="624"/>
      <c r="X25" s="624"/>
      <c r="Y25" s="625"/>
      <c r="Z25" s="626">
        <v>13.8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2411701</v>
      </c>
      <c r="CS25" s="655"/>
      <c r="CT25" s="655"/>
      <c r="CU25" s="655"/>
      <c r="CV25" s="655"/>
      <c r="CW25" s="655"/>
      <c r="CX25" s="655"/>
      <c r="CY25" s="656"/>
      <c r="CZ25" s="657">
        <v>11</v>
      </c>
      <c r="DA25" s="658"/>
      <c r="DB25" s="658"/>
      <c r="DC25" s="659"/>
      <c r="DD25" s="632">
        <v>2228152</v>
      </c>
      <c r="DE25" s="655"/>
      <c r="DF25" s="655"/>
      <c r="DG25" s="655"/>
      <c r="DH25" s="655"/>
      <c r="DI25" s="655"/>
      <c r="DJ25" s="655"/>
      <c r="DK25" s="656"/>
      <c r="DL25" s="632">
        <v>2177132</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14449</v>
      </c>
      <c r="S26" s="624"/>
      <c r="T26" s="624"/>
      <c r="U26" s="624"/>
      <c r="V26" s="624"/>
      <c r="W26" s="624"/>
      <c r="X26" s="624"/>
      <c r="Y26" s="625"/>
      <c r="Z26" s="626">
        <v>0.1</v>
      </c>
      <c r="AA26" s="626"/>
      <c r="AB26" s="626"/>
      <c r="AC26" s="626"/>
      <c r="AD26" s="627">
        <v>14449</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1481848</v>
      </c>
      <c r="CS26" s="624"/>
      <c r="CT26" s="624"/>
      <c r="CU26" s="624"/>
      <c r="CV26" s="624"/>
      <c r="CW26" s="624"/>
      <c r="CX26" s="624"/>
      <c r="CY26" s="625"/>
      <c r="CZ26" s="657">
        <v>6.8</v>
      </c>
      <c r="DA26" s="658"/>
      <c r="DB26" s="658"/>
      <c r="DC26" s="659"/>
      <c r="DD26" s="632">
        <v>1347924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3576997</v>
      </c>
      <c r="S27" s="624"/>
      <c r="T27" s="624"/>
      <c r="U27" s="624"/>
      <c r="V27" s="624"/>
      <c r="W27" s="624"/>
      <c r="X27" s="624"/>
      <c r="Y27" s="625"/>
      <c r="Z27" s="626">
        <v>15.5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3160122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4737470</v>
      </c>
      <c r="CS27" s="655"/>
      <c r="CT27" s="655"/>
      <c r="CU27" s="655"/>
      <c r="CV27" s="655"/>
      <c r="CW27" s="655"/>
      <c r="CX27" s="655"/>
      <c r="CY27" s="656"/>
      <c r="CZ27" s="657">
        <v>21.7</v>
      </c>
      <c r="DA27" s="658"/>
      <c r="DB27" s="658"/>
      <c r="DC27" s="659"/>
      <c r="DD27" s="632">
        <v>1251362</v>
      </c>
      <c r="DE27" s="655"/>
      <c r="DF27" s="655"/>
      <c r="DG27" s="655"/>
      <c r="DH27" s="655"/>
      <c r="DI27" s="655"/>
      <c r="DJ27" s="655"/>
      <c r="DK27" s="656"/>
      <c r="DL27" s="632">
        <v>1245007</v>
      </c>
      <c r="DM27" s="655"/>
      <c r="DN27" s="655"/>
      <c r="DO27" s="655"/>
      <c r="DP27" s="655"/>
      <c r="DQ27" s="655"/>
      <c r="DR27" s="655"/>
      <c r="DS27" s="655"/>
      <c r="DT27" s="655"/>
      <c r="DU27" s="655"/>
      <c r="DV27" s="656"/>
      <c r="DW27" s="628">
        <v>11.2</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123575</v>
      </c>
      <c r="S28" s="624"/>
      <c r="T28" s="624"/>
      <c r="U28" s="624"/>
      <c r="V28" s="624"/>
      <c r="W28" s="624"/>
      <c r="X28" s="624"/>
      <c r="Y28" s="625"/>
      <c r="Z28" s="626">
        <v>0.5</v>
      </c>
      <c r="AA28" s="626"/>
      <c r="AB28" s="626"/>
      <c r="AC28" s="626"/>
      <c r="AD28" s="627">
        <v>2431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2115835</v>
      </c>
      <c r="CS28" s="624"/>
      <c r="CT28" s="624"/>
      <c r="CU28" s="624"/>
      <c r="CV28" s="624"/>
      <c r="CW28" s="624"/>
      <c r="CX28" s="624"/>
      <c r="CY28" s="625"/>
      <c r="CZ28" s="657">
        <v>9.6999999999999993</v>
      </c>
      <c r="DA28" s="658"/>
      <c r="DB28" s="658"/>
      <c r="DC28" s="659"/>
      <c r="DD28" s="632">
        <v>2107709</v>
      </c>
      <c r="DE28" s="624"/>
      <c r="DF28" s="624"/>
      <c r="DG28" s="624"/>
      <c r="DH28" s="624"/>
      <c r="DI28" s="624"/>
      <c r="DJ28" s="624"/>
      <c r="DK28" s="625"/>
      <c r="DL28" s="632">
        <v>2102911</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28891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2115834</v>
      </c>
      <c r="CS29" s="655"/>
      <c r="CT29" s="655"/>
      <c r="CU29" s="655"/>
      <c r="CV29" s="655"/>
      <c r="CW29" s="655"/>
      <c r="CX29" s="655"/>
      <c r="CY29" s="656"/>
      <c r="CZ29" s="657">
        <v>9.6999999999999993</v>
      </c>
      <c r="DA29" s="658"/>
      <c r="DB29" s="658"/>
      <c r="DC29" s="659"/>
      <c r="DD29" s="632">
        <v>2107708</v>
      </c>
      <c r="DE29" s="655"/>
      <c r="DF29" s="655"/>
      <c r="DG29" s="655"/>
      <c r="DH29" s="655"/>
      <c r="DI29" s="655"/>
      <c r="DJ29" s="655"/>
      <c r="DK29" s="656"/>
      <c r="DL29" s="632">
        <v>2102910</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1129332</v>
      </c>
      <c r="S30" s="624"/>
      <c r="T30" s="624"/>
      <c r="U30" s="624"/>
      <c r="V30" s="624"/>
      <c r="W30" s="624"/>
      <c r="X30" s="624"/>
      <c r="Y30" s="625"/>
      <c r="Z30" s="626">
        <v>4.9000000000000004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95.1</v>
      </c>
      <c r="BN30" s="682"/>
      <c r="BO30" s="682"/>
      <c r="BP30" s="682"/>
      <c r="BQ30" s="683"/>
      <c r="BR30" s="681">
        <v>98</v>
      </c>
      <c r="BS30" s="682"/>
      <c r="BT30" s="682"/>
      <c r="BU30" s="682"/>
      <c r="BV30" s="682"/>
      <c r="BW30" s="682"/>
      <c r="BX30" s="618">
        <v>93.9</v>
      </c>
      <c r="BY30" s="682"/>
      <c r="BZ30" s="682"/>
      <c r="CA30" s="682"/>
      <c r="CB30" s="683"/>
      <c r="CD30" s="686"/>
      <c r="CE30" s="687"/>
      <c r="CF30" s="637" t="s">
        <v>290</v>
      </c>
      <c r="CG30" s="638"/>
      <c r="CH30" s="638"/>
      <c r="CI30" s="638"/>
      <c r="CJ30" s="638"/>
      <c r="CK30" s="638"/>
      <c r="CL30" s="638"/>
      <c r="CM30" s="638"/>
      <c r="CN30" s="638"/>
      <c r="CO30" s="638"/>
      <c r="CP30" s="638"/>
      <c r="CQ30" s="639"/>
      <c r="CR30" s="623">
        <v>1870324</v>
      </c>
      <c r="CS30" s="624"/>
      <c r="CT30" s="624"/>
      <c r="CU30" s="624"/>
      <c r="CV30" s="624"/>
      <c r="CW30" s="624"/>
      <c r="CX30" s="624"/>
      <c r="CY30" s="625"/>
      <c r="CZ30" s="657">
        <v>8.6</v>
      </c>
      <c r="DA30" s="658"/>
      <c r="DB30" s="658"/>
      <c r="DC30" s="659"/>
      <c r="DD30" s="632">
        <v>1862198</v>
      </c>
      <c r="DE30" s="624"/>
      <c r="DF30" s="624"/>
      <c r="DG30" s="624"/>
      <c r="DH30" s="624"/>
      <c r="DI30" s="624"/>
      <c r="DJ30" s="624"/>
      <c r="DK30" s="625"/>
      <c r="DL30" s="632">
        <v>1862198</v>
      </c>
      <c r="DM30" s="624"/>
      <c r="DN30" s="624"/>
      <c r="DO30" s="624"/>
      <c r="DP30" s="624"/>
      <c r="DQ30" s="624"/>
      <c r="DR30" s="624"/>
      <c r="DS30" s="624"/>
      <c r="DT30" s="624"/>
      <c r="DU30" s="624"/>
      <c r="DV30" s="625"/>
      <c r="DW30" s="628">
        <v>16.8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1137731</v>
      </c>
      <c r="S31" s="624"/>
      <c r="T31" s="624"/>
      <c r="U31" s="624"/>
      <c r="V31" s="624"/>
      <c r="W31" s="624"/>
      <c r="X31" s="624"/>
      <c r="Y31" s="625"/>
      <c r="Z31" s="626">
        <v>4.9000000000000004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96.4</v>
      </c>
      <c r="BN31" s="679"/>
      <c r="BO31" s="679"/>
      <c r="BP31" s="679"/>
      <c r="BQ31" s="680"/>
      <c r="BR31" s="678">
        <v>98.3</v>
      </c>
      <c r="BS31" s="655"/>
      <c r="BT31" s="655"/>
      <c r="BU31" s="655"/>
      <c r="BV31" s="655"/>
      <c r="BW31" s="655"/>
      <c r="BX31" s="629">
        <v>95.2</v>
      </c>
      <c r="BY31" s="679"/>
      <c r="BZ31" s="679"/>
      <c r="CA31" s="679"/>
      <c r="CB31" s="680"/>
      <c r="CD31" s="686"/>
      <c r="CE31" s="687"/>
      <c r="CF31" s="637" t="s">
        <v>294</v>
      </c>
      <c r="CG31" s="638"/>
      <c r="CH31" s="638"/>
      <c r="CI31" s="638"/>
      <c r="CJ31" s="638"/>
      <c r="CK31" s="638"/>
      <c r="CL31" s="638"/>
      <c r="CM31" s="638"/>
      <c r="CN31" s="638"/>
      <c r="CO31" s="638"/>
      <c r="CP31" s="638"/>
      <c r="CQ31" s="639"/>
      <c r="CR31" s="623">
        <v>245510</v>
      </c>
      <c r="CS31" s="655"/>
      <c r="CT31" s="655"/>
      <c r="CU31" s="655"/>
      <c r="CV31" s="655"/>
      <c r="CW31" s="655"/>
      <c r="CX31" s="655"/>
      <c r="CY31" s="656"/>
      <c r="CZ31" s="657">
        <v>1.1000000000000001</v>
      </c>
      <c r="DA31" s="658"/>
      <c r="DB31" s="658"/>
      <c r="DC31" s="659"/>
      <c r="DD31" s="632">
        <v>245510</v>
      </c>
      <c r="DE31" s="655"/>
      <c r="DF31" s="655"/>
      <c r="DG31" s="655"/>
      <c r="DH31" s="655"/>
      <c r="DI31" s="655"/>
      <c r="DJ31" s="655"/>
      <c r="DK31" s="656"/>
      <c r="DL31" s="632">
        <v>240712</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473536</v>
      </c>
      <c r="S32" s="624"/>
      <c r="T32" s="624"/>
      <c r="U32" s="624"/>
      <c r="V32" s="624"/>
      <c r="W32" s="624"/>
      <c r="X32" s="624"/>
      <c r="Y32" s="625"/>
      <c r="Z32" s="626">
        <v>2.1</v>
      </c>
      <c r="AA32" s="626"/>
      <c r="AB32" s="626"/>
      <c r="AC32" s="626"/>
      <c r="AD32" s="627">
        <v>11920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97.7</v>
      </c>
      <c r="BH32" s="691"/>
      <c r="BI32" s="691"/>
      <c r="BJ32" s="691"/>
      <c r="BK32" s="691"/>
      <c r="BL32" s="691"/>
      <c r="BM32" s="692">
        <v>93.4</v>
      </c>
      <c r="BN32" s="691"/>
      <c r="BO32" s="691"/>
      <c r="BP32" s="691"/>
      <c r="BQ32" s="693"/>
      <c r="BR32" s="690">
        <v>97.4</v>
      </c>
      <c r="BS32" s="691"/>
      <c r="BT32" s="691"/>
      <c r="BU32" s="691"/>
      <c r="BV32" s="691"/>
      <c r="BW32" s="691"/>
      <c r="BX32" s="692">
        <v>92</v>
      </c>
      <c r="BY32" s="691"/>
      <c r="BZ32" s="691"/>
      <c r="CA32" s="691"/>
      <c r="CB32" s="693"/>
      <c r="CD32" s="688"/>
      <c r="CE32" s="689"/>
      <c r="CF32" s="637" t="s">
        <v>297</v>
      </c>
      <c r="CG32" s="638"/>
      <c r="CH32" s="638"/>
      <c r="CI32" s="638"/>
      <c r="CJ32" s="638"/>
      <c r="CK32" s="638"/>
      <c r="CL32" s="638"/>
      <c r="CM32" s="638"/>
      <c r="CN32" s="638"/>
      <c r="CO32" s="638"/>
      <c r="CP32" s="638"/>
      <c r="CQ32" s="639"/>
      <c r="CR32" s="623">
        <v>1</v>
      </c>
      <c r="CS32" s="624"/>
      <c r="CT32" s="624"/>
      <c r="CU32" s="624"/>
      <c r="CV32" s="624"/>
      <c r="CW32" s="624"/>
      <c r="CX32" s="624"/>
      <c r="CY32" s="625"/>
      <c r="CZ32" s="657">
        <v>0</v>
      </c>
      <c r="DA32" s="658"/>
      <c r="DB32" s="658"/>
      <c r="DC32" s="659"/>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1351800</v>
      </c>
      <c r="S33" s="624"/>
      <c r="T33" s="624"/>
      <c r="U33" s="624"/>
      <c r="V33" s="624"/>
      <c r="W33" s="624"/>
      <c r="X33" s="624"/>
      <c r="Y33" s="625"/>
      <c r="Z33" s="626">
        <v>5.9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8984229</v>
      </c>
      <c r="CS33" s="655"/>
      <c r="CT33" s="655"/>
      <c r="CU33" s="655"/>
      <c r="CV33" s="655"/>
      <c r="CW33" s="655"/>
      <c r="CX33" s="655"/>
      <c r="CY33" s="656"/>
      <c r="CZ33" s="657">
        <v>41.1</v>
      </c>
      <c r="DA33" s="658"/>
      <c r="DB33" s="658"/>
      <c r="DC33" s="659"/>
      <c r="DD33" s="632">
        <v>6891102</v>
      </c>
      <c r="DE33" s="655"/>
      <c r="DF33" s="655"/>
      <c r="DG33" s="655"/>
      <c r="DH33" s="655"/>
      <c r="DI33" s="655"/>
      <c r="DJ33" s="655"/>
      <c r="DK33" s="656"/>
      <c r="DL33" s="632">
        <v>3787205</v>
      </c>
      <c r="DM33" s="655"/>
      <c r="DN33" s="655"/>
      <c r="DO33" s="655"/>
      <c r="DP33" s="655"/>
      <c r="DQ33" s="655"/>
      <c r="DR33" s="655"/>
      <c r="DS33" s="655"/>
      <c r="DT33" s="655"/>
      <c r="DU33" s="655"/>
      <c r="DV33" s="656"/>
      <c r="DW33" s="628">
        <v>34.1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2866469</v>
      </c>
      <c r="CS34" s="624"/>
      <c r="CT34" s="624"/>
      <c r="CU34" s="624"/>
      <c r="CV34" s="624"/>
      <c r="CW34" s="624"/>
      <c r="CX34" s="624"/>
      <c r="CY34" s="625"/>
      <c r="CZ34" s="657">
        <v>13.1</v>
      </c>
      <c r="DA34" s="658"/>
      <c r="DB34" s="658"/>
      <c r="DC34" s="659"/>
      <c r="DD34" s="632">
        <v>1671605</v>
      </c>
      <c r="DE34" s="624"/>
      <c r="DF34" s="624"/>
      <c r="DG34" s="624"/>
      <c r="DH34" s="624"/>
      <c r="DI34" s="624"/>
      <c r="DJ34" s="624"/>
      <c r="DK34" s="625"/>
      <c r="DL34" s="632">
        <v>1171839</v>
      </c>
      <c r="DM34" s="624"/>
      <c r="DN34" s="624"/>
      <c r="DO34" s="624"/>
      <c r="DP34" s="624"/>
      <c r="DQ34" s="624"/>
      <c r="DR34" s="624"/>
      <c r="DS34" s="624"/>
      <c r="DT34" s="624"/>
      <c r="DU34" s="624"/>
      <c r="DV34" s="625"/>
      <c r="DW34" s="628">
        <v>10.5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400000</v>
      </c>
      <c r="S35" s="624"/>
      <c r="T35" s="624"/>
      <c r="U35" s="624"/>
      <c r="V35" s="624"/>
      <c r="W35" s="624"/>
      <c r="X35" s="624"/>
      <c r="Y35" s="625"/>
      <c r="Z35" s="626">
        <v>1.7</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2499727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-342243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29323</v>
      </c>
      <c r="CS35" s="655"/>
      <c r="CT35" s="655"/>
      <c r="CU35" s="655"/>
      <c r="CV35" s="655"/>
      <c r="CW35" s="655"/>
      <c r="CX35" s="655"/>
      <c r="CY35" s="656"/>
      <c r="CZ35" s="657">
        <v>0.1</v>
      </c>
      <c r="DA35" s="658"/>
      <c r="DB35" s="658"/>
      <c r="DC35" s="659"/>
      <c r="DD35" s="632">
        <v>13744</v>
      </c>
      <c r="DE35" s="655"/>
      <c r="DF35" s="655"/>
      <c r="DG35" s="655"/>
      <c r="DH35" s="655"/>
      <c r="DI35" s="655"/>
      <c r="DJ35" s="655"/>
      <c r="DK35" s="656"/>
      <c r="DL35" s="632">
        <v>12402</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23086575</v>
      </c>
      <c r="S36" s="696"/>
      <c r="T36" s="696"/>
      <c r="U36" s="696"/>
      <c r="V36" s="696"/>
      <c r="W36" s="696"/>
      <c r="X36" s="696"/>
      <c r="Y36" s="697"/>
      <c r="Z36" s="698">
        <v>100</v>
      </c>
      <c r="AA36" s="698"/>
      <c r="AB36" s="698"/>
      <c r="AC36" s="698"/>
      <c r="AD36" s="699">
        <v>10712800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381731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-481416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1717439</v>
      </c>
      <c r="CS36" s="624"/>
      <c r="CT36" s="624"/>
      <c r="CU36" s="624"/>
      <c r="CV36" s="624"/>
      <c r="CW36" s="624"/>
      <c r="CX36" s="624"/>
      <c r="CY36" s="625"/>
      <c r="CZ36" s="657">
        <v>7.9</v>
      </c>
      <c r="DA36" s="658"/>
      <c r="DB36" s="658"/>
      <c r="DC36" s="659"/>
      <c r="DD36" s="632">
        <v>1171641</v>
      </c>
      <c r="DE36" s="624"/>
      <c r="DF36" s="624"/>
      <c r="DG36" s="624"/>
      <c r="DH36" s="624"/>
      <c r="DI36" s="624"/>
      <c r="DJ36" s="624"/>
      <c r="DK36" s="625"/>
      <c r="DL36" s="632">
        <v>1012425</v>
      </c>
      <c r="DM36" s="624"/>
      <c r="DN36" s="624"/>
      <c r="DO36" s="624"/>
      <c r="DP36" s="624"/>
      <c r="DQ36" s="624"/>
      <c r="DR36" s="624"/>
      <c r="DS36" s="624"/>
      <c r="DT36" s="624"/>
      <c r="DU36" s="624"/>
      <c r="DV36" s="625"/>
      <c r="DW36" s="628">
        <v>9.1</v>
      </c>
      <c r="DX36" s="653"/>
      <c r="DY36" s="653"/>
      <c r="DZ36" s="653"/>
      <c r="EA36" s="653"/>
      <c r="EB36" s="653"/>
      <c r="EC36" s="654"/>
    </row>
    <row r="37" spans="2:133" ht="11.25" customHeight="1">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7155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834303</v>
      </c>
      <c r="CS37" s="655"/>
      <c r="CT37" s="655"/>
      <c r="CU37" s="655"/>
      <c r="CV37" s="655"/>
      <c r="CW37" s="655"/>
      <c r="CX37" s="655"/>
      <c r="CY37" s="656"/>
      <c r="CZ37" s="657">
        <v>3.8</v>
      </c>
      <c r="DA37" s="658"/>
      <c r="DB37" s="658"/>
      <c r="DC37" s="659"/>
      <c r="DD37" s="632">
        <v>769669</v>
      </c>
      <c r="DE37" s="655"/>
      <c r="DF37" s="655"/>
      <c r="DG37" s="655"/>
      <c r="DH37" s="655"/>
      <c r="DI37" s="655"/>
      <c r="DJ37" s="655"/>
      <c r="DK37" s="656"/>
      <c r="DL37" s="632">
        <v>748751</v>
      </c>
      <c r="DM37" s="655"/>
      <c r="DN37" s="655"/>
      <c r="DO37" s="655"/>
      <c r="DP37" s="655"/>
      <c r="DQ37" s="655"/>
      <c r="DR37" s="655"/>
      <c r="DS37" s="655"/>
      <c r="DT37" s="655"/>
      <c r="DU37" s="655"/>
      <c r="DV37" s="656"/>
      <c r="DW37" s="628">
        <v>6.7</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13517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2499727</v>
      </c>
      <c r="CS38" s="624"/>
      <c r="CT38" s="624"/>
      <c r="CU38" s="624"/>
      <c r="CV38" s="624"/>
      <c r="CW38" s="624"/>
      <c r="CX38" s="624"/>
      <c r="CY38" s="625"/>
      <c r="CZ38" s="657">
        <v>11.4</v>
      </c>
      <c r="DA38" s="658"/>
      <c r="DB38" s="658"/>
      <c r="DC38" s="659"/>
      <c r="DD38" s="632">
        <v>2219387</v>
      </c>
      <c r="DE38" s="624"/>
      <c r="DF38" s="624"/>
      <c r="DG38" s="624"/>
      <c r="DH38" s="624"/>
      <c r="DI38" s="624"/>
      <c r="DJ38" s="624"/>
      <c r="DK38" s="625"/>
      <c r="DL38" s="632">
        <v>1590532</v>
      </c>
      <c r="DM38" s="624"/>
      <c r="DN38" s="624"/>
      <c r="DO38" s="624"/>
      <c r="DP38" s="624"/>
      <c r="DQ38" s="624"/>
      <c r="DR38" s="624"/>
      <c r="DS38" s="624"/>
      <c r="DT38" s="624"/>
      <c r="DU38" s="624"/>
      <c r="DV38" s="625"/>
      <c r="DW38" s="628">
        <v>14.3</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60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1856560</v>
      </c>
      <c r="CS39" s="655"/>
      <c r="CT39" s="655"/>
      <c r="CU39" s="655"/>
      <c r="CV39" s="655"/>
      <c r="CW39" s="655"/>
      <c r="CX39" s="655"/>
      <c r="CY39" s="656"/>
      <c r="CZ39" s="657">
        <v>8.5</v>
      </c>
      <c r="DA39" s="658"/>
      <c r="DB39" s="658"/>
      <c r="DC39" s="659"/>
      <c r="DD39" s="632">
        <v>1810475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1015645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168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14711</v>
      </c>
      <c r="CS40" s="624"/>
      <c r="CT40" s="624"/>
      <c r="CU40" s="624"/>
      <c r="CV40" s="624"/>
      <c r="CW40" s="624"/>
      <c r="CX40" s="624"/>
      <c r="CY40" s="625"/>
      <c r="CZ40" s="657">
        <v>0.1</v>
      </c>
      <c r="DA40" s="658"/>
      <c r="DB40" s="658"/>
      <c r="DC40" s="659"/>
      <c r="DD40" s="632">
        <v>4250</v>
      </c>
      <c r="DE40" s="624"/>
      <c r="DF40" s="624"/>
      <c r="DG40" s="624"/>
      <c r="DH40" s="624"/>
      <c r="DI40" s="624"/>
      <c r="DJ40" s="624"/>
      <c r="DK40" s="625"/>
      <c r="DL40" s="632">
        <v>7</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1102351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3598374</v>
      </c>
      <c r="CS42" s="624"/>
      <c r="CT42" s="624"/>
      <c r="CU42" s="624"/>
      <c r="CV42" s="624"/>
      <c r="CW42" s="624"/>
      <c r="CX42" s="624"/>
      <c r="CY42" s="625"/>
      <c r="CZ42" s="657">
        <v>16.5</v>
      </c>
      <c r="DA42" s="706"/>
      <c r="DB42" s="706"/>
      <c r="DC42" s="707"/>
      <c r="DD42" s="632">
        <v>434337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198041</v>
      </c>
      <c r="CS43" s="655"/>
      <c r="CT43" s="655"/>
      <c r="CU43" s="655"/>
      <c r="CV43" s="655"/>
      <c r="CW43" s="655"/>
      <c r="CX43" s="655"/>
      <c r="CY43" s="656"/>
      <c r="CZ43" s="657">
        <v>0.9</v>
      </c>
      <c r="DA43" s="658"/>
      <c r="DB43" s="658"/>
      <c r="DC43" s="659"/>
      <c r="DD43" s="632">
        <v>193441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3586872</v>
      </c>
      <c r="CS44" s="624"/>
      <c r="CT44" s="624"/>
      <c r="CU44" s="624"/>
      <c r="CV44" s="624"/>
      <c r="CW44" s="624"/>
      <c r="CX44" s="624"/>
      <c r="CY44" s="625"/>
      <c r="CZ44" s="657">
        <v>16.399999999999999</v>
      </c>
      <c r="DA44" s="706"/>
      <c r="DB44" s="706"/>
      <c r="DC44" s="707"/>
      <c r="DD44" s="632">
        <v>434033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2465740</v>
      </c>
      <c r="CS45" s="655"/>
      <c r="CT45" s="655"/>
      <c r="CU45" s="655"/>
      <c r="CV45" s="655"/>
      <c r="CW45" s="655"/>
      <c r="CX45" s="655"/>
      <c r="CY45" s="656"/>
      <c r="CZ45" s="657">
        <v>11.3</v>
      </c>
      <c r="DA45" s="658"/>
      <c r="DB45" s="658"/>
      <c r="DC45" s="659"/>
      <c r="DD45" s="632">
        <v>250094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1108393</v>
      </c>
      <c r="CS46" s="624"/>
      <c r="CT46" s="624"/>
      <c r="CU46" s="624"/>
      <c r="CV46" s="624"/>
      <c r="CW46" s="624"/>
      <c r="CX46" s="624"/>
      <c r="CY46" s="625"/>
      <c r="CZ46" s="657">
        <v>5.0999999999999996</v>
      </c>
      <c r="DA46" s="706"/>
      <c r="DB46" s="706"/>
      <c r="DC46" s="707"/>
      <c r="DD46" s="632">
        <v>177500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11502</v>
      </c>
      <c r="CS47" s="655"/>
      <c r="CT47" s="655"/>
      <c r="CU47" s="655"/>
      <c r="CV47" s="655"/>
      <c r="CW47" s="655"/>
      <c r="CX47" s="655"/>
      <c r="CY47" s="656"/>
      <c r="CZ47" s="657">
        <v>0.1</v>
      </c>
      <c r="DA47" s="658"/>
      <c r="DB47" s="658"/>
      <c r="DC47" s="659"/>
      <c r="DD47" s="632">
        <v>304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21847609</v>
      </c>
      <c r="CS49" s="691"/>
      <c r="CT49" s="691"/>
      <c r="CU49" s="691"/>
      <c r="CV49" s="691"/>
      <c r="CW49" s="691"/>
      <c r="CX49" s="691"/>
      <c r="CY49" s="718"/>
      <c r="CZ49" s="719">
        <v>100</v>
      </c>
      <c r="DA49" s="720"/>
      <c r="DB49" s="720"/>
      <c r="DC49" s="721"/>
      <c r="DD49" s="722">
        <v>12912662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23075</v>
      </c>
      <c r="R7" s="753"/>
      <c r="S7" s="753"/>
      <c r="T7" s="753"/>
      <c r="U7" s="753"/>
      <c r="V7" s="753">
        <v>21839</v>
      </c>
      <c r="W7" s="753"/>
      <c r="X7" s="753"/>
      <c r="Y7" s="753"/>
      <c r="Z7" s="753"/>
      <c r="AA7" s="753">
        <v>1236</v>
      </c>
      <c r="AB7" s="753"/>
      <c r="AC7" s="753"/>
      <c r="AD7" s="753"/>
      <c r="AE7" s="754"/>
      <c r="AF7" s="755">
        <v>1124</v>
      </c>
      <c r="AG7" s="756"/>
      <c r="AH7" s="756"/>
      <c r="AI7" s="756"/>
      <c r="AJ7" s="757"/>
      <c r="AK7" s="792" t="s">
        <v>558</v>
      </c>
      <c r="AL7" s="793"/>
      <c r="AM7" s="793"/>
      <c r="AN7" s="793"/>
      <c r="AO7" s="793"/>
      <c r="AP7" s="793">
        <v>19220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11</v>
      </c>
      <c r="R8" s="777"/>
      <c r="S8" s="777"/>
      <c r="T8" s="777"/>
      <c r="U8" s="777"/>
      <c r="V8" s="777">
        <v>8</v>
      </c>
      <c r="W8" s="777"/>
      <c r="X8" s="777"/>
      <c r="Y8" s="777"/>
      <c r="Z8" s="777"/>
      <c r="AA8" s="777">
        <v>3</v>
      </c>
      <c r="AB8" s="777"/>
      <c r="AC8" s="777"/>
      <c r="AD8" s="777"/>
      <c r="AE8" s="778"/>
      <c r="AF8" s="779">
        <v>3</v>
      </c>
      <c r="AG8" s="780"/>
      <c r="AH8" s="780"/>
      <c r="AI8" s="780"/>
      <c r="AJ8" s="781"/>
      <c r="AK8" s="782" t="s">
        <v>558</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23086</v>
      </c>
      <c r="R23" s="812"/>
      <c r="S23" s="812"/>
      <c r="T23" s="812"/>
      <c r="U23" s="812"/>
      <c r="V23" s="812">
        <v>21847</v>
      </c>
      <c r="W23" s="812"/>
      <c r="X23" s="812"/>
      <c r="Y23" s="812"/>
      <c r="Z23" s="812"/>
      <c r="AA23" s="812">
        <v>1239</v>
      </c>
      <c r="AB23" s="812"/>
      <c r="AC23" s="812"/>
      <c r="AD23" s="812"/>
      <c r="AE23" s="813"/>
      <c r="AF23" s="814">
        <v>1127</v>
      </c>
      <c r="AG23" s="812"/>
      <c r="AH23" s="812"/>
      <c r="AI23" s="812"/>
      <c r="AJ23" s="815"/>
      <c r="AK23" s="816"/>
      <c r="AL23" s="817"/>
      <c r="AM23" s="817"/>
      <c r="AN23" s="817"/>
      <c r="AO23" s="817"/>
      <c r="AP23" s="812">
        <v>19220</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7364</v>
      </c>
      <c r="R28" s="841"/>
      <c r="S28" s="841"/>
      <c r="T28" s="841"/>
      <c r="U28" s="841"/>
      <c r="V28" s="841">
        <v>7706</v>
      </c>
      <c r="W28" s="841"/>
      <c r="X28" s="841"/>
      <c r="Y28" s="841"/>
      <c r="Z28" s="841"/>
      <c r="AA28" s="841">
        <v>-342</v>
      </c>
      <c r="AB28" s="841"/>
      <c r="AC28" s="841"/>
      <c r="AD28" s="841"/>
      <c r="AE28" s="842"/>
      <c r="AF28" s="843">
        <v>-342</v>
      </c>
      <c r="AG28" s="841"/>
      <c r="AH28" s="841"/>
      <c r="AI28" s="841"/>
      <c r="AJ28" s="844"/>
      <c r="AK28" s="845">
        <v>1016</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339</v>
      </c>
      <c r="R29" s="777"/>
      <c r="S29" s="777"/>
      <c r="T29" s="777"/>
      <c r="U29" s="777"/>
      <c r="V29" s="777">
        <v>330</v>
      </c>
      <c r="W29" s="777"/>
      <c r="X29" s="777"/>
      <c r="Y29" s="777"/>
      <c r="Z29" s="777"/>
      <c r="AA29" s="777">
        <v>9</v>
      </c>
      <c r="AB29" s="777"/>
      <c r="AC29" s="777"/>
      <c r="AD29" s="777"/>
      <c r="AE29" s="778"/>
      <c r="AF29" s="779">
        <v>9</v>
      </c>
      <c r="AG29" s="780"/>
      <c r="AH29" s="780"/>
      <c r="AI29" s="780"/>
      <c r="AJ29" s="781"/>
      <c r="AK29" s="848">
        <v>130</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1045</v>
      </c>
      <c r="R30" s="777"/>
      <c r="S30" s="777"/>
      <c r="T30" s="777"/>
      <c r="U30" s="777"/>
      <c r="V30" s="777">
        <v>990</v>
      </c>
      <c r="W30" s="777"/>
      <c r="X30" s="777"/>
      <c r="Y30" s="777"/>
      <c r="Z30" s="777"/>
      <c r="AA30" s="777">
        <v>55</v>
      </c>
      <c r="AB30" s="777"/>
      <c r="AC30" s="777"/>
      <c r="AD30" s="777"/>
      <c r="AE30" s="778"/>
      <c r="AF30" s="779">
        <v>297</v>
      </c>
      <c r="AG30" s="780"/>
      <c r="AH30" s="780"/>
      <c r="AI30" s="780"/>
      <c r="AJ30" s="781"/>
      <c r="AK30" s="848" t="s">
        <v>559</v>
      </c>
      <c r="AL30" s="849"/>
      <c r="AM30" s="849"/>
      <c r="AN30" s="849"/>
      <c r="AO30" s="849"/>
      <c r="AP30" s="849">
        <v>1938</v>
      </c>
      <c r="AQ30" s="849"/>
      <c r="AR30" s="849"/>
      <c r="AS30" s="849"/>
      <c r="AT30" s="849"/>
      <c r="AU30" s="849" t="s">
        <v>559</v>
      </c>
      <c r="AV30" s="849"/>
      <c r="AW30" s="849"/>
      <c r="AX30" s="849"/>
      <c r="AY30" s="849"/>
      <c r="AZ30" s="850" t="s">
        <v>559</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929</v>
      </c>
      <c r="R31" s="777"/>
      <c r="S31" s="777"/>
      <c r="T31" s="777"/>
      <c r="U31" s="777"/>
      <c r="V31" s="777">
        <v>892</v>
      </c>
      <c r="W31" s="777"/>
      <c r="X31" s="777"/>
      <c r="Y31" s="777"/>
      <c r="Z31" s="777"/>
      <c r="AA31" s="777">
        <v>37</v>
      </c>
      <c r="AB31" s="777"/>
      <c r="AC31" s="777"/>
      <c r="AD31" s="777"/>
      <c r="AE31" s="778"/>
      <c r="AF31" s="779">
        <v>37</v>
      </c>
      <c r="AG31" s="780"/>
      <c r="AH31" s="780"/>
      <c r="AI31" s="780"/>
      <c r="AJ31" s="781"/>
      <c r="AK31" s="848">
        <v>382</v>
      </c>
      <c r="AL31" s="849"/>
      <c r="AM31" s="849"/>
      <c r="AN31" s="849"/>
      <c r="AO31" s="849"/>
      <c r="AP31" s="849">
        <v>4266</v>
      </c>
      <c r="AQ31" s="849"/>
      <c r="AR31" s="849"/>
      <c r="AS31" s="849"/>
      <c r="AT31" s="849"/>
      <c r="AU31" s="849">
        <v>3805</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v>
      </c>
      <c r="AG63" s="860"/>
      <c r="AH63" s="860"/>
      <c r="AI63" s="860"/>
      <c r="AJ63" s="861"/>
      <c r="AK63" s="862"/>
      <c r="AL63" s="857"/>
      <c r="AM63" s="857"/>
      <c r="AN63" s="857"/>
      <c r="AO63" s="857"/>
      <c r="AP63" s="860">
        <v>6204</v>
      </c>
      <c r="AQ63" s="860"/>
      <c r="AR63" s="860"/>
      <c r="AS63" s="860"/>
      <c r="AT63" s="860"/>
      <c r="AU63" s="860">
        <v>3805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1550</v>
      </c>
      <c r="R68" s="884"/>
      <c r="S68" s="884"/>
      <c r="T68" s="884"/>
      <c r="U68" s="884"/>
      <c r="V68" s="884">
        <v>1544</v>
      </c>
      <c r="W68" s="884"/>
      <c r="X68" s="884"/>
      <c r="Y68" s="884"/>
      <c r="Z68" s="884"/>
      <c r="AA68" s="884">
        <v>6</v>
      </c>
      <c r="AB68" s="884"/>
      <c r="AC68" s="884"/>
      <c r="AD68" s="884"/>
      <c r="AE68" s="884"/>
      <c r="AF68" s="884">
        <v>6</v>
      </c>
      <c r="AG68" s="884"/>
      <c r="AH68" s="884"/>
      <c r="AI68" s="884"/>
      <c r="AJ68" s="884"/>
      <c r="AK68" s="884">
        <v>0</v>
      </c>
      <c r="AL68" s="884"/>
      <c r="AM68" s="884"/>
      <c r="AN68" s="884"/>
      <c r="AO68" s="884"/>
      <c r="AP68" s="884">
        <v>829</v>
      </c>
      <c r="AQ68" s="884"/>
      <c r="AR68" s="884"/>
      <c r="AS68" s="884"/>
      <c r="AT68" s="884"/>
      <c r="AU68" s="884">
        <v>829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675</v>
      </c>
      <c r="R69" s="849"/>
      <c r="S69" s="849"/>
      <c r="T69" s="849"/>
      <c r="U69" s="849"/>
      <c r="V69" s="849">
        <v>654</v>
      </c>
      <c r="W69" s="849"/>
      <c r="X69" s="849"/>
      <c r="Y69" s="849"/>
      <c r="Z69" s="849"/>
      <c r="AA69" s="849">
        <v>21</v>
      </c>
      <c r="AB69" s="849"/>
      <c r="AC69" s="849"/>
      <c r="AD69" s="849"/>
      <c r="AE69" s="849"/>
      <c r="AF69" s="849">
        <v>21</v>
      </c>
      <c r="AG69" s="849"/>
      <c r="AH69" s="849"/>
      <c r="AI69" s="849"/>
      <c r="AJ69" s="849"/>
      <c r="AK69" s="849">
        <v>42</v>
      </c>
      <c r="AL69" s="849"/>
      <c r="AM69" s="849"/>
      <c r="AN69" s="849"/>
      <c r="AO69" s="849"/>
      <c r="AP69" s="849">
        <v>915</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9053</v>
      </c>
      <c r="R70" s="849"/>
      <c r="S70" s="849"/>
      <c r="T70" s="849"/>
      <c r="U70" s="849"/>
      <c r="V70" s="849">
        <v>8838</v>
      </c>
      <c r="W70" s="849"/>
      <c r="X70" s="849"/>
      <c r="Y70" s="849"/>
      <c r="Z70" s="849"/>
      <c r="AA70" s="849">
        <v>215</v>
      </c>
      <c r="AB70" s="849"/>
      <c r="AC70" s="849"/>
      <c r="AD70" s="849"/>
      <c r="AE70" s="849"/>
      <c r="AF70" s="849">
        <v>215</v>
      </c>
      <c r="AG70" s="849"/>
      <c r="AH70" s="849"/>
      <c r="AI70" s="849"/>
      <c r="AJ70" s="849"/>
      <c r="AK70" s="849">
        <v>12</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1000</v>
      </c>
      <c r="R71" s="849"/>
      <c r="S71" s="849"/>
      <c r="T71" s="849"/>
      <c r="U71" s="849"/>
      <c r="V71" s="849">
        <v>936</v>
      </c>
      <c r="W71" s="849"/>
      <c r="X71" s="849"/>
      <c r="Y71" s="849"/>
      <c r="Z71" s="849"/>
      <c r="AA71" s="849">
        <v>64</v>
      </c>
      <c r="AB71" s="849"/>
      <c r="AC71" s="849"/>
      <c r="AD71" s="849"/>
      <c r="AE71" s="849"/>
      <c r="AF71" s="849">
        <v>57</v>
      </c>
      <c r="AG71" s="849"/>
      <c r="AH71" s="849"/>
      <c r="AI71" s="849"/>
      <c r="AJ71" s="849"/>
      <c r="AK71" s="849">
        <v>0</v>
      </c>
      <c r="AL71" s="849"/>
      <c r="AM71" s="849"/>
      <c r="AN71" s="849"/>
      <c r="AO71" s="849"/>
      <c r="AP71" s="849">
        <v>110</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0</v>
      </c>
      <c r="R72" s="849"/>
      <c r="S72" s="849"/>
      <c r="T72" s="849"/>
      <c r="U72" s="849"/>
      <c r="V72" s="849">
        <v>1</v>
      </c>
      <c r="W72" s="849"/>
      <c r="X72" s="849"/>
      <c r="Y72" s="849"/>
      <c r="Z72" s="849"/>
      <c r="AA72" s="849">
        <v>-1</v>
      </c>
      <c r="AB72" s="849"/>
      <c r="AC72" s="849"/>
      <c r="AD72" s="849"/>
      <c r="AE72" s="849"/>
      <c r="AF72" s="849">
        <v>0</v>
      </c>
      <c r="AG72" s="849"/>
      <c r="AH72" s="849"/>
      <c r="AI72" s="849"/>
      <c r="AJ72" s="849"/>
      <c r="AK72" s="849">
        <v>1</v>
      </c>
      <c r="AL72" s="849"/>
      <c r="AM72" s="849"/>
      <c r="AN72" s="849"/>
      <c r="AO72" s="849"/>
      <c r="AP72" s="849">
        <v>140</v>
      </c>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190</v>
      </c>
      <c r="R73" s="849"/>
      <c r="S73" s="849"/>
      <c r="T73" s="849"/>
      <c r="U73" s="849"/>
      <c r="V73" s="849">
        <v>184</v>
      </c>
      <c r="W73" s="849"/>
      <c r="X73" s="849"/>
      <c r="Y73" s="849"/>
      <c r="Z73" s="849"/>
      <c r="AA73" s="849">
        <v>6</v>
      </c>
      <c r="AB73" s="849"/>
      <c r="AC73" s="849"/>
      <c r="AD73" s="849"/>
      <c r="AE73" s="849"/>
      <c r="AF73" s="849">
        <v>6</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c r="D74" s="892"/>
      <c r="E74" s="892"/>
      <c r="F74" s="892"/>
      <c r="G74" s="892"/>
      <c r="H74" s="892"/>
      <c r="I74" s="892"/>
      <c r="J74" s="892"/>
      <c r="K74" s="892"/>
      <c r="L74" s="892"/>
      <c r="M74" s="892"/>
      <c r="N74" s="892"/>
      <c r="O74" s="892"/>
      <c r="P74" s="893"/>
      <c r="Q74" s="894">
        <v>86</v>
      </c>
      <c r="R74" s="849"/>
      <c r="S74" s="849"/>
      <c r="T74" s="849"/>
      <c r="U74" s="849"/>
      <c r="V74" s="849">
        <v>85</v>
      </c>
      <c r="W74" s="849"/>
      <c r="X74" s="849"/>
      <c r="Y74" s="849"/>
      <c r="Z74" s="849"/>
      <c r="AA74" s="849">
        <v>1</v>
      </c>
      <c r="AB74" s="849"/>
      <c r="AC74" s="849"/>
      <c r="AD74" s="849"/>
      <c r="AE74" s="849"/>
      <c r="AF74" s="849">
        <v>1</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14</v>
      </c>
      <c r="R75" s="898"/>
      <c r="S75" s="898"/>
      <c r="T75" s="898"/>
      <c r="U75" s="848"/>
      <c r="V75" s="899">
        <v>13</v>
      </c>
      <c r="W75" s="898"/>
      <c r="X75" s="898"/>
      <c r="Y75" s="898"/>
      <c r="Z75" s="848"/>
      <c r="AA75" s="899">
        <v>1</v>
      </c>
      <c r="AB75" s="898"/>
      <c r="AC75" s="898"/>
      <c r="AD75" s="898"/>
      <c r="AE75" s="848"/>
      <c r="AF75" s="899">
        <v>1</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183</v>
      </c>
      <c r="R76" s="898"/>
      <c r="S76" s="898"/>
      <c r="T76" s="898"/>
      <c r="U76" s="848"/>
      <c r="V76" s="899">
        <v>149</v>
      </c>
      <c r="W76" s="898"/>
      <c r="X76" s="898"/>
      <c r="Y76" s="898"/>
      <c r="Z76" s="848"/>
      <c r="AA76" s="899">
        <v>34</v>
      </c>
      <c r="AB76" s="898"/>
      <c r="AC76" s="898"/>
      <c r="AD76" s="898"/>
      <c r="AE76" s="848"/>
      <c r="AF76" s="899">
        <v>34</v>
      </c>
      <c r="AG76" s="898"/>
      <c r="AH76" s="898"/>
      <c r="AI76" s="898"/>
      <c r="AJ76" s="848"/>
      <c r="AK76" s="899"/>
      <c r="AL76" s="898"/>
      <c r="AM76" s="898"/>
      <c r="AN76" s="898"/>
      <c r="AO76" s="848"/>
      <c r="AP76" s="899">
        <v>34</v>
      </c>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552</v>
      </c>
      <c r="C77" s="892"/>
      <c r="D77" s="892"/>
      <c r="E77" s="892"/>
      <c r="F77" s="892"/>
      <c r="G77" s="892"/>
      <c r="H77" s="892"/>
      <c r="I77" s="892"/>
      <c r="J77" s="892"/>
      <c r="K77" s="892"/>
      <c r="L77" s="892"/>
      <c r="M77" s="892"/>
      <c r="N77" s="892"/>
      <c r="O77" s="892"/>
      <c r="P77" s="893"/>
      <c r="Q77" s="897">
        <v>198</v>
      </c>
      <c r="R77" s="898"/>
      <c r="S77" s="898"/>
      <c r="T77" s="898"/>
      <c r="U77" s="848"/>
      <c r="V77" s="899">
        <v>182</v>
      </c>
      <c r="W77" s="898"/>
      <c r="X77" s="898"/>
      <c r="Y77" s="898"/>
      <c r="Z77" s="848"/>
      <c r="AA77" s="899">
        <v>16</v>
      </c>
      <c r="AB77" s="898"/>
      <c r="AC77" s="898"/>
      <c r="AD77" s="898"/>
      <c r="AE77" s="848"/>
      <c r="AF77" s="899">
        <v>16</v>
      </c>
      <c r="AG77" s="898"/>
      <c r="AH77" s="898"/>
      <c r="AI77" s="898"/>
      <c r="AJ77" s="848"/>
      <c r="AK77" s="899"/>
      <c r="AL77" s="898"/>
      <c r="AM77" s="898"/>
      <c r="AN77" s="898"/>
      <c r="AO77" s="848"/>
      <c r="AP77" s="899">
        <v>1344</v>
      </c>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553</v>
      </c>
      <c r="C78" s="892"/>
      <c r="D78" s="892"/>
      <c r="E78" s="892"/>
      <c r="F78" s="892"/>
      <c r="G78" s="892"/>
      <c r="H78" s="892"/>
      <c r="I78" s="892"/>
      <c r="J78" s="892"/>
      <c r="K78" s="892"/>
      <c r="L78" s="892"/>
      <c r="M78" s="892"/>
      <c r="N78" s="892"/>
      <c r="O78" s="892"/>
      <c r="P78" s="893"/>
      <c r="Q78" s="894">
        <v>995</v>
      </c>
      <c r="R78" s="849"/>
      <c r="S78" s="849"/>
      <c r="T78" s="849"/>
      <c r="U78" s="849"/>
      <c r="V78" s="849">
        <v>970</v>
      </c>
      <c r="W78" s="849"/>
      <c r="X78" s="849"/>
      <c r="Y78" s="849"/>
      <c r="Z78" s="849"/>
      <c r="AA78" s="849">
        <v>25</v>
      </c>
      <c r="AB78" s="849"/>
      <c r="AC78" s="849"/>
      <c r="AD78" s="849"/>
      <c r="AE78" s="849"/>
      <c r="AF78" s="849">
        <v>25</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554</v>
      </c>
      <c r="C79" s="892"/>
      <c r="D79" s="892"/>
      <c r="E79" s="892"/>
      <c r="F79" s="892"/>
      <c r="G79" s="892"/>
      <c r="H79" s="892"/>
      <c r="I79" s="892"/>
      <c r="J79" s="892"/>
      <c r="K79" s="892"/>
      <c r="L79" s="892"/>
      <c r="M79" s="892"/>
      <c r="N79" s="892"/>
      <c r="O79" s="892"/>
      <c r="P79" s="893"/>
      <c r="Q79" s="894">
        <v>28394</v>
      </c>
      <c r="R79" s="849"/>
      <c r="S79" s="849"/>
      <c r="T79" s="849"/>
      <c r="U79" s="849"/>
      <c r="V79" s="849">
        <v>27681</v>
      </c>
      <c r="W79" s="849"/>
      <c r="X79" s="849"/>
      <c r="Y79" s="849"/>
      <c r="Z79" s="849"/>
      <c r="AA79" s="849">
        <v>713</v>
      </c>
      <c r="AB79" s="849"/>
      <c r="AC79" s="849"/>
      <c r="AD79" s="849"/>
      <c r="AE79" s="849"/>
      <c r="AF79" s="849">
        <v>713</v>
      </c>
      <c r="AG79" s="849"/>
      <c r="AH79" s="849"/>
      <c r="AI79" s="849"/>
      <c r="AJ79" s="849"/>
      <c r="AK79" s="849">
        <v>4021</v>
      </c>
      <c r="AL79" s="849"/>
      <c r="AM79" s="849"/>
      <c r="AN79" s="849"/>
      <c r="AO79" s="849"/>
      <c r="AP79" s="849">
        <v>0</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555</v>
      </c>
      <c r="C80" s="892"/>
      <c r="D80" s="892"/>
      <c r="E80" s="892"/>
      <c r="F80" s="892"/>
      <c r="G80" s="892"/>
      <c r="H80" s="892"/>
      <c r="I80" s="892"/>
      <c r="J80" s="892"/>
      <c r="K80" s="892"/>
      <c r="L80" s="892"/>
      <c r="M80" s="892"/>
      <c r="N80" s="892"/>
      <c r="O80" s="892"/>
      <c r="P80" s="893"/>
      <c r="Q80" s="894">
        <v>269</v>
      </c>
      <c r="R80" s="849"/>
      <c r="S80" s="849"/>
      <c r="T80" s="849"/>
      <c r="U80" s="849"/>
      <c r="V80" s="849">
        <v>241</v>
      </c>
      <c r="W80" s="849"/>
      <c r="X80" s="849"/>
      <c r="Y80" s="849"/>
      <c r="Z80" s="849"/>
      <c r="AA80" s="849">
        <v>28</v>
      </c>
      <c r="AB80" s="849"/>
      <c r="AC80" s="849"/>
      <c r="AD80" s="849"/>
      <c r="AE80" s="849"/>
      <c r="AF80" s="849">
        <v>28</v>
      </c>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556</v>
      </c>
      <c r="C81" s="892"/>
      <c r="D81" s="892"/>
      <c r="E81" s="892"/>
      <c r="F81" s="892"/>
      <c r="G81" s="892"/>
      <c r="H81" s="892"/>
      <c r="I81" s="892"/>
      <c r="J81" s="892"/>
      <c r="K81" s="892"/>
      <c r="L81" s="892"/>
      <c r="M81" s="892"/>
      <c r="N81" s="892"/>
      <c r="O81" s="892"/>
      <c r="P81" s="893"/>
      <c r="Q81" s="894">
        <v>141827</v>
      </c>
      <c r="R81" s="849"/>
      <c r="S81" s="849"/>
      <c r="T81" s="849"/>
      <c r="U81" s="849"/>
      <c r="V81" s="849">
        <v>135893</v>
      </c>
      <c r="W81" s="849"/>
      <c r="X81" s="849"/>
      <c r="Y81" s="849"/>
      <c r="Z81" s="849"/>
      <c r="AA81" s="849">
        <v>5934</v>
      </c>
      <c r="AB81" s="849"/>
      <c r="AC81" s="849"/>
      <c r="AD81" s="849"/>
      <c r="AE81" s="849"/>
      <c r="AF81" s="849">
        <v>5934</v>
      </c>
      <c r="AG81" s="849"/>
      <c r="AH81" s="849"/>
      <c r="AI81" s="849"/>
      <c r="AJ81" s="849"/>
      <c r="AK81" s="849">
        <v>1005</v>
      </c>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7057</v>
      </c>
      <c r="AG88" s="860"/>
      <c r="AH88" s="860"/>
      <c r="AI88" s="860"/>
      <c r="AJ88" s="860"/>
      <c r="AK88" s="857"/>
      <c r="AL88" s="857"/>
      <c r="AM88" s="857"/>
      <c r="AN88" s="857"/>
      <c r="AO88" s="857"/>
      <c r="AP88" s="860">
        <v>3372</v>
      </c>
      <c r="AQ88" s="860"/>
      <c r="AR88" s="860"/>
      <c r="AS88" s="860"/>
      <c r="AT88" s="860"/>
      <c r="AU88" s="860">
        <v>829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1776328</v>
      </c>
      <c r="AB110" s="920"/>
      <c r="AC110" s="920"/>
      <c r="AD110" s="920"/>
      <c r="AE110" s="921"/>
      <c r="AF110" s="922">
        <v>1912921</v>
      </c>
      <c r="AG110" s="920"/>
      <c r="AH110" s="920"/>
      <c r="AI110" s="920"/>
      <c r="AJ110" s="921"/>
      <c r="AK110" s="922">
        <v>2057241</v>
      </c>
      <c r="AL110" s="920"/>
      <c r="AM110" s="920"/>
      <c r="AN110" s="920"/>
      <c r="AO110" s="921"/>
      <c r="AP110" s="923">
        <v>22</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18657644</v>
      </c>
      <c r="BR110" s="957"/>
      <c r="BS110" s="957"/>
      <c r="BT110" s="957"/>
      <c r="BU110" s="957"/>
      <c r="BV110" s="957">
        <v>19739172</v>
      </c>
      <c r="BW110" s="957"/>
      <c r="BX110" s="957"/>
      <c r="BY110" s="957"/>
      <c r="BZ110" s="957"/>
      <c r="CA110" s="957">
        <v>19220648</v>
      </c>
      <c r="CB110" s="957"/>
      <c r="CC110" s="957"/>
      <c r="CD110" s="957"/>
      <c r="CE110" s="957"/>
      <c r="CF110" s="971">
        <v>205.6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3811030</v>
      </c>
      <c r="BR112" s="950"/>
      <c r="BS112" s="950"/>
      <c r="BT112" s="950"/>
      <c r="BU112" s="950"/>
      <c r="BV112" s="950">
        <v>3850682</v>
      </c>
      <c r="BW112" s="950"/>
      <c r="BX112" s="950"/>
      <c r="BY112" s="950"/>
      <c r="BZ112" s="950"/>
      <c r="CA112" s="950">
        <v>3805167</v>
      </c>
      <c r="CB112" s="950"/>
      <c r="CC112" s="950"/>
      <c r="CD112" s="950"/>
      <c r="CE112" s="950"/>
      <c r="CF112" s="944">
        <v>40.700000000000003</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201303</v>
      </c>
      <c r="AB113" s="964"/>
      <c r="AC113" s="964"/>
      <c r="AD113" s="964"/>
      <c r="AE113" s="965"/>
      <c r="AF113" s="966">
        <v>218974</v>
      </c>
      <c r="AG113" s="964"/>
      <c r="AH113" s="964"/>
      <c r="AI113" s="964"/>
      <c r="AJ113" s="965"/>
      <c r="AK113" s="966">
        <v>227821</v>
      </c>
      <c r="AL113" s="964"/>
      <c r="AM113" s="964"/>
      <c r="AN113" s="964"/>
      <c r="AO113" s="965"/>
      <c r="AP113" s="967">
        <v>2.4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172424</v>
      </c>
      <c r="BR113" s="950"/>
      <c r="BS113" s="950"/>
      <c r="BT113" s="950"/>
      <c r="BU113" s="950"/>
      <c r="BV113" s="950">
        <v>359178</v>
      </c>
      <c r="BW113" s="950"/>
      <c r="BX113" s="950"/>
      <c r="BY113" s="950"/>
      <c r="BZ113" s="950"/>
      <c r="CA113" s="950">
        <v>485935</v>
      </c>
      <c r="CB113" s="950"/>
      <c r="CC113" s="950"/>
      <c r="CD113" s="950"/>
      <c r="CE113" s="950"/>
      <c r="CF113" s="944">
        <v>5.2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46497</v>
      </c>
      <c r="AB114" s="989"/>
      <c r="AC114" s="989"/>
      <c r="AD114" s="989"/>
      <c r="AE114" s="990"/>
      <c r="AF114" s="991">
        <v>52864</v>
      </c>
      <c r="AG114" s="989"/>
      <c r="AH114" s="989"/>
      <c r="AI114" s="989"/>
      <c r="AJ114" s="990"/>
      <c r="AK114" s="991">
        <v>49224</v>
      </c>
      <c r="AL114" s="989"/>
      <c r="AM114" s="989"/>
      <c r="AN114" s="989"/>
      <c r="AO114" s="990"/>
      <c r="AP114" s="992">
        <v>0.5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2573562</v>
      </c>
      <c r="BR114" s="950"/>
      <c r="BS114" s="950"/>
      <c r="BT114" s="950"/>
      <c r="BU114" s="950"/>
      <c r="BV114" s="950">
        <v>1450061</v>
      </c>
      <c r="BW114" s="950"/>
      <c r="BX114" s="950"/>
      <c r="BY114" s="950"/>
      <c r="BZ114" s="950"/>
      <c r="CA114" s="950">
        <v>1049316</v>
      </c>
      <c r="CB114" s="950"/>
      <c r="CC114" s="950"/>
      <c r="CD114" s="950"/>
      <c r="CE114" s="950"/>
      <c r="CF114" s="944">
        <v>11.2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v>
      </c>
      <c r="AB116" s="989"/>
      <c r="AC116" s="989"/>
      <c r="AD116" s="989"/>
      <c r="AE116" s="990"/>
      <c r="AF116" s="991">
        <v>5</v>
      </c>
      <c r="AG116" s="989"/>
      <c r="AH116" s="989"/>
      <c r="AI116" s="989"/>
      <c r="AJ116" s="990"/>
      <c r="AK116" s="991">
        <v>1</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2024131</v>
      </c>
      <c r="AB117" s="996"/>
      <c r="AC117" s="996"/>
      <c r="AD117" s="996"/>
      <c r="AE117" s="997"/>
      <c r="AF117" s="995">
        <v>2184764</v>
      </c>
      <c r="AG117" s="996"/>
      <c r="AH117" s="996"/>
      <c r="AI117" s="996"/>
      <c r="AJ117" s="997"/>
      <c r="AK117" s="995">
        <v>2334287</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25214660</v>
      </c>
      <c r="BR118" s="1016"/>
      <c r="BS118" s="1016"/>
      <c r="BT118" s="1016"/>
      <c r="BU118" s="1016"/>
      <c r="BV118" s="1016">
        <v>25399093</v>
      </c>
      <c r="BW118" s="1016"/>
      <c r="BX118" s="1016"/>
      <c r="BY118" s="1016"/>
      <c r="BZ118" s="1016"/>
      <c r="CA118" s="1016">
        <v>24561066</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7668997</v>
      </c>
      <c r="BR119" s="957"/>
      <c r="BS119" s="957"/>
      <c r="BT119" s="957"/>
      <c r="BU119" s="957"/>
      <c r="BV119" s="957">
        <v>8257748</v>
      </c>
      <c r="BW119" s="957"/>
      <c r="BX119" s="957"/>
      <c r="BY119" s="957"/>
      <c r="BZ119" s="957"/>
      <c r="CA119" s="957">
        <v>8976665</v>
      </c>
      <c r="CB119" s="957"/>
      <c r="CC119" s="957"/>
      <c r="CD119" s="957"/>
      <c r="CE119" s="957"/>
      <c r="CF119" s="971">
        <v>96</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94845</v>
      </c>
      <c r="BR120" s="950"/>
      <c r="BS120" s="950"/>
      <c r="BT120" s="950"/>
      <c r="BU120" s="950"/>
      <c r="BV120" s="950">
        <v>81350</v>
      </c>
      <c r="BW120" s="950"/>
      <c r="BX120" s="950"/>
      <c r="BY120" s="950"/>
      <c r="BZ120" s="950"/>
      <c r="CA120" s="950">
        <v>73629</v>
      </c>
      <c r="CB120" s="950"/>
      <c r="CC120" s="950"/>
      <c r="CD120" s="950"/>
      <c r="CE120" s="950"/>
      <c r="CF120" s="944">
        <v>0.8</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3811030</v>
      </c>
      <c r="DH120" s="957"/>
      <c r="DI120" s="957"/>
      <c r="DJ120" s="957"/>
      <c r="DK120" s="957"/>
      <c r="DL120" s="957">
        <v>3850682</v>
      </c>
      <c r="DM120" s="957"/>
      <c r="DN120" s="957"/>
      <c r="DO120" s="957"/>
      <c r="DP120" s="957"/>
      <c r="DQ120" s="957">
        <v>3805167</v>
      </c>
      <c r="DR120" s="957"/>
      <c r="DS120" s="957"/>
      <c r="DT120" s="957"/>
      <c r="DU120" s="957"/>
      <c r="DV120" s="958">
        <v>40.700000000000003</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17420702</v>
      </c>
      <c r="BR121" s="1016"/>
      <c r="BS121" s="1016"/>
      <c r="BT121" s="1016"/>
      <c r="BU121" s="1016"/>
      <c r="BV121" s="1016">
        <v>18624489</v>
      </c>
      <c r="BW121" s="1016"/>
      <c r="BX121" s="1016"/>
      <c r="BY121" s="1016"/>
      <c r="BZ121" s="1016"/>
      <c r="CA121" s="1016">
        <v>22524030</v>
      </c>
      <c r="CB121" s="1016"/>
      <c r="CC121" s="1016"/>
      <c r="CD121" s="1016"/>
      <c r="CE121" s="1016"/>
      <c r="CF121" s="1054">
        <v>241</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25184544</v>
      </c>
      <c r="BR122" s="1065"/>
      <c r="BS122" s="1065"/>
      <c r="BT122" s="1065"/>
      <c r="BU122" s="1065"/>
      <c r="BV122" s="1065">
        <v>26963587</v>
      </c>
      <c r="BW122" s="1065"/>
      <c r="BX122" s="1065"/>
      <c r="BY122" s="1065"/>
      <c r="BZ122" s="1065"/>
      <c r="CA122" s="1065">
        <v>31574324</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0.3</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13.18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13825</v>
      </c>
      <c r="AB128" s="1120"/>
      <c r="AC128" s="1120"/>
      <c r="AD128" s="1120"/>
      <c r="AE128" s="1121"/>
      <c r="AF128" s="1122">
        <v>8868</v>
      </c>
      <c r="AG128" s="1120"/>
      <c r="AH128" s="1120"/>
      <c r="AI128" s="1120"/>
      <c r="AJ128" s="1121"/>
      <c r="AK128" s="1122">
        <v>8126</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18.18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10764073</v>
      </c>
      <c r="AB129" s="989"/>
      <c r="AC129" s="989"/>
      <c r="AD129" s="989"/>
      <c r="AE129" s="990"/>
      <c r="AF129" s="991">
        <v>10862172</v>
      </c>
      <c r="AG129" s="989"/>
      <c r="AH129" s="989"/>
      <c r="AI129" s="989"/>
      <c r="AJ129" s="990"/>
      <c r="AK129" s="991">
        <v>11033964</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1391517</v>
      </c>
      <c r="AB130" s="989"/>
      <c r="AC130" s="989"/>
      <c r="AD130" s="989"/>
      <c r="AE130" s="990"/>
      <c r="AF130" s="991">
        <v>1571071</v>
      </c>
      <c r="AG130" s="989"/>
      <c r="AH130" s="989"/>
      <c r="AI130" s="989"/>
      <c r="AJ130" s="990"/>
      <c r="AK130" s="991">
        <v>1686669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9372556</v>
      </c>
      <c r="AB131" s="1028"/>
      <c r="AC131" s="1028"/>
      <c r="AD131" s="1028"/>
      <c r="AE131" s="1029"/>
      <c r="AF131" s="1030">
        <v>9291101</v>
      </c>
      <c r="AG131" s="1028"/>
      <c r="AH131" s="1028"/>
      <c r="AI131" s="1028"/>
      <c r="AJ131" s="1029"/>
      <c r="AK131" s="1030">
        <v>9347295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6.6021371330000003</v>
      </c>
      <c r="AB132" s="1134"/>
      <c r="AC132" s="1134"/>
      <c r="AD132" s="1134"/>
      <c r="AE132" s="1135"/>
      <c r="AF132" s="1136">
        <v>6.5097236589999996</v>
      </c>
      <c r="AG132" s="1134"/>
      <c r="AH132" s="1134"/>
      <c r="AI132" s="1134"/>
      <c r="AJ132" s="1135"/>
      <c r="AK132" s="1136">
        <v>6.8414659000000002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7</v>
      </c>
      <c r="AB133" s="1141"/>
      <c r="AC133" s="1141"/>
      <c r="AD133" s="1141"/>
      <c r="AE133" s="1142"/>
      <c r="AF133" s="1140">
        <v>6.8</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2" zoomScaleNormal="85" zoomScaleSheetLayoutView="72"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8" zoomScaleNormal="68"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2411701</v>
      </c>
      <c r="L9" s="264">
        <v>56301</v>
      </c>
      <c r="M9" s="265">
        <v>88578</v>
      </c>
      <c r="N9" s="266">
        <v>-36.4</v>
      </c>
    </row>
    <row r="10" spans="1:16">
      <c r="A10" s="248"/>
      <c r="B10" s="244"/>
      <c r="C10" s="244"/>
      <c r="D10" s="244"/>
      <c r="E10" s="244"/>
      <c r="F10" s="244"/>
      <c r="G10" s="1149" t="s">
        <v>481</v>
      </c>
      <c r="H10" s="1150"/>
      <c r="I10" s="1150"/>
      <c r="J10" s="1151"/>
      <c r="K10" s="267">
        <v>381327</v>
      </c>
      <c r="L10" s="268">
        <v>8902</v>
      </c>
      <c r="M10" s="269">
        <v>7040</v>
      </c>
      <c r="N10" s="270">
        <v>26.4</v>
      </c>
    </row>
    <row r="11" spans="1:16" ht="13.5" customHeight="1">
      <c r="A11" s="248"/>
      <c r="B11" s="244"/>
      <c r="C11" s="244"/>
      <c r="D11" s="244"/>
      <c r="E11" s="244"/>
      <c r="F11" s="244"/>
      <c r="G11" s="1149" t="s">
        <v>482</v>
      </c>
      <c r="H11" s="1150"/>
      <c r="I11" s="1150"/>
      <c r="J11" s="1151"/>
      <c r="K11" s="267">
        <v>421323</v>
      </c>
      <c r="L11" s="268">
        <v>9836</v>
      </c>
      <c r="M11" s="269">
        <v>8852</v>
      </c>
      <c r="N11" s="270">
        <v>11.1</v>
      </c>
    </row>
    <row r="12" spans="1:16" ht="13.5" customHeight="1">
      <c r="A12" s="248"/>
      <c r="B12" s="244"/>
      <c r="C12" s="244"/>
      <c r="D12" s="244"/>
      <c r="E12" s="244"/>
      <c r="F12" s="244"/>
      <c r="G12" s="1149" t="s">
        <v>483</v>
      </c>
      <c r="H12" s="1150"/>
      <c r="I12" s="1150"/>
      <c r="J12" s="1151"/>
      <c r="K12" s="267" t="s">
        <v>484</v>
      </c>
      <c r="L12" s="268" t="s">
        <v>484</v>
      </c>
      <c r="M12" s="269">
        <v>853</v>
      </c>
      <c r="N12" s="270" t="s">
        <v>484</v>
      </c>
    </row>
    <row r="13" spans="1:16" ht="13.5" customHeight="1">
      <c r="A13" s="248"/>
      <c r="B13" s="244"/>
      <c r="C13" s="244"/>
      <c r="D13" s="244"/>
      <c r="E13" s="244"/>
      <c r="F13" s="244"/>
      <c r="G13" s="1149" t="s">
        <v>485</v>
      </c>
      <c r="H13" s="1150"/>
      <c r="I13" s="1150"/>
      <c r="J13" s="1151"/>
      <c r="K13" s="267" t="s">
        <v>484</v>
      </c>
      <c r="L13" s="268" t="s">
        <v>484</v>
      </c>
      <c r="M13" s="269">
        <v>12</v>
      </c>
      <c r="N13" s="270" t="s">
        <v>484</v>
      </c>
    </row>
    <row r="14" spans="1:16" ht="13.5" customHeight="1">
      <c r="A14" s="248"/>
      <c r="B14" s="244"/>
      <c r="C14" s="244"/>
      <c r="D14" s="244"/>
      <c r="E14" s="244"/>
      <c r="F14" s="244"/>
      <c r="G14" s="1149" t="s">
        <v>486</v>
      </c>
      <c r="H14" s="1150"/>
      <c r="I14" s="1150"/>
      <c r="J14" s="1151"/>
      <c r="K14" s="267">
        <v>210488</v>
      </c>
      <c r="L14" s="268">
        <v>4914</v>
      </c>
      <c r="M14" s="269">
        <v>4061</v>
      </c>
      <c r="N14" s="270">
        <v>21</v>
      </c>
    </row>
    <row r="15" spans="1:16" ht="13.5" customHeight="1">
      <c r="A15" s="248"/>
      <c r="B15" s="244"/>
      <c r="C15" s="244"/>
      <c r="D15" s="244"/>
      <c r="E15" s="244"/>
      <c r="F15" s="244"/>
      <c r="G15" s="1149" t="s">
        <v>487</v>
      </c>
      <c r="H15" s="1150"/>
      <c r="I15" s="1150"/>
      <c r="J15" s="1151"/>
      <c r="K15" s="267">
        <v>198041</v>
      </c>
      <c r="L15" s="268">
        <v>4623</v>
      </c>
      <c r="M15" s="269">
        <v>2096</v>
      </c>
      <c r="N15" s="270">
        <v>120.6</v>
      </c>
    </row>
    <row r="16" spans="1:16">
      <c r="A16" s="248"/>
      <c r="B16" s="244"/>
      <c r="C16" s="244"/>
      <c r="D16" s="244"/>
      <c r="E16" s="244"/>
      <c r="F16" s="244"/>
      <c r="G16" s="1152" t="s">
        <v>488</v>
      </c>
      <c r="H16" s="1153"/>
      <c r="I16" s="1153"/>
      <c r="J16" s="1154"/>
      <c r="K16" s="268">
        <v>-315500</v>
      </c>
      <c r="L16" s="268">
        <v>-7365</v>
      </c>
      <c r="M16" s="269">
        <v>-9609</v>
      </c>
      <c r="N16" s="270">
        <v>-23.4</v>
      </c>
    </row>
    <row r="17" spans="1:16">
      <c r="A17" s="248"/>
      <c r="B17" s="244"/>
      <c r="C17" s="244"/>
      <c r="D17" s="244"/>
      <c r="E17" s="244"/>
      <c r="F17" s="244"/>
      <c r="G17" s="1152" t="s">
        <v>167</v>
      </c>
      <c r="H17" s="1153"/>
      <c r="I17" s="1153"/>
      <c r="J17" s="1154"/>
      <c r="K17" s="268">
        <v>3307380</v>
      </c>
      <c r="L17" s="268">
        <v>77210</v>
      </c>
      <c r="M17" s="269">
        <v>101883</v>
      </c>
      <c r="N17" s="270">
        <v>-24.2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6.96</v>
      </c>
      <c r="L21" s="281">
        <v>9.81</v>
      </c>
      <c r="M21" s="282">
        <v>-2.85</v>
      </c>
      <c r="N21" s="249"/>
      <c r="O21" s="283"/>
      <c r="P21" s="279"/>
    </row>
    <row r="22" spans="1:16" s="284" customFormat="1">
      <c r="A22" s="279"/>
      <c r="B22" s="249"/>
      <c r="C22" s="249"/>
      <c r="D22" s="249"/>
      <c r="E22" s="249"/>
      <c r="F22" s="249"/>
      <c r="G22" s="1144" t="s">
        <v>494</v>
      </c>
      <c r="H22" s="1145"/>
      <c r="I22" s="1145"/>
      <c r="J22" s="1146"/>
      <c r="K22" s="285">
        <v>97.6</v>
      </c>
      <c r="L22" s="286">
        <v>97.8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2057241</v>
      </c>
      <c r="L32" s="294">
        <v>48026</v>
      </c>
      <c r="M32" s="295">
        <v>68295</v>
      </c>
      <c r="N32" s="296">
        <v>-29.7</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20</v>
      </c>
      <c r="N34" s="296" t="s">
        <v>484</v>
      </c>
    </row>
    <row r="35" spans="1:16" ht="27" customHeight="1">
      <c r="A35" s="248"/>
      <c r="B35" s="244"/>
      <c r="C35" s="244"/>
      <c r="D35" s="244"/>
      <c r="E35" s="244"/>
      <c r="F35" s="244"/>
      <c r="G35" s="1160" t="s">
        <v>501</v>
      </c>
      <c r="H35" s="1161"/>
      <c r="I35" s="1161"/>
      <c r="J35" s="1162"/>
      <c r="K35" s="294">
        <v>227821</v>
      </c>
      <c r="L35" s="294">
        <v>5318</v>
      </c>
      <c r="M35" s="295">
        <v>17270</v>
      </c>
      <c r="N35" s="296">
        <v>-69.2</v>
      </c>
    </row>
    <row r="36" spans="1:16" ht="27" customHeight="1">
      <c r="A36" s="248"/>
      <c r="B36" s="244"/>
      <c r="C36" s="244"/>
      <c r="D36" s="244"/>
      <c r="E36" s="244"/>
      <c r="F36" s="244"/>
      <c r="G36" s="1160" t="s">
        <v>502</v>
      </c>
      <c r="H36" s="1161"/>
      <c r="I36" s="1161"/>
      <c r="J36" s="1162"/>
      <c r="K36" s="294">
        <v>49224</v>
      </c>
      <c r="L36" s="294">
        <v>1149</v>
      </c>
      <c r="M36" s="295">
        <v>2908</v>
      </c>
      <c r="N36" s="296">
        <v>-60.5</v>
      </c>
    </row>
    <row r="37" spans="1:16" ht="13.5" customHeight="1">
      <c r="A37" s="248"/>
      <c r="B37" s="244"/>
      <c r="C37" s="244"/>
      <c r="D37" s="244"/>
      <c r="E37" s="244"/>
      <c r="F37" s="244"/>
      <c r="G37" s="1160" t="s">
        <v>503</v>
      </c>
      <c r="H37" s="1161"/>
      <c r="I37" s="1161"/>
      <c r="J37" s="1162"/>
      <c r="K37" s="294" t="s">
        <v>484</v>
      </c>
      <c r="L37" s="294" t="s">
        <v>484</v>
      </c>
      <c r="M37" s="295">
        <v>1444</v>
      </c>
      <c r="N37" s="296" t="s">
        <v>484</v>
      </c>
    </row>
    <row r="38" spans="1:16" ht="27" customHeight="1">
      <c r="A38" s="248"/>
      <c r="B38" s="244"/>
      <c r="C38" s="244"/>
      <c r="D38" s="244"/>
      <c r="E38" s="244"/>
      <c r="F38" s="244"/>
      <c r="G38" s="1163" t="s">
        <v>504</v>
      </c>
      <c r="H38" s="1164"/>
      <c r="I38" s="1164"/>
      <c r="J38" s="1165"/>
      <c r="K38" s="297">
        <v>1</v>
      </c>
      <c r="L38" s="297">
        <v>0</v>
      </c>
      <c r="M38" s="298">
        <v>7</v>
      </c>
      <c r="N38" s="299">
        <v>-100</v>
      </c>
      <c r="O38" s="293"/>
    </row>
    <row r="39" spans="1:16">
      <c r="A39" s="248"/>
      <c r="B39" s="244"/>
      <c r="C39" s="244"/>
      <c r="D39" s="244"/>
      <c r="E39" s="244"/>
      <c r="F39" s="244"/>
      <c r="G39" s="1163" t="s">
        <v>505</v>
      </c>
      <c r="H39" s="1164"/>
      <c r="I39" s="1164"/>
      <c r="J39" s="1165"/>
      <c r="K39" s="300">
        <v>-8126</v>
      </c>
      <c r="L39" s="300">
        <v>-190</v>
      </c>
      <c r="M39" s="301">
        <v>-4412</v>
      </c>
      <c r="N39" s="302">
        <v>-95.7</v>
      </c>
      <c r="O39" s="293"/>
    </row>
    <row r="40" spans="1:16" ht="27" customHeight="1">
      <c r="A40" s="248"/>
      <c r="B40" s="244"/>
      <c r="C40" s="244"/>
      <c r="D40" s="244"/>
      <c r="E40" s="244"/>
      <c r="F40" s="244"/>
      <c r="G40" s="1160" t="s">
        <v>506</v>
      </c>
      <c r="H40" s="1161"/>
      <c r="I40" s="1161"/>
      <c r="J40" s="1162"/>
      <c r="K40" s="300">
        <v>-1686669</v>
      </c>
      <c r="L40" s="300">
        <v>-39375</v>
      </c>
      <c r="M40" s="301">
        <v>-58381</v>
      </c>
      <c r="N40" s="302">
        <v>-32.6</v>
      </c>
      <c r="O40" s="293"/>
    </row>
    <row r="41" spans="1:16">
      <c r="A41" s="248"/>
      <c r="B41" s="244"/>
      <c r="C41" s="244"/>
      <c r="D41" s="244"/>
      <c r="E41" s="244"/>
      <c r="F41" s="244"/>
      <c r="G41" s="1166" t="s">
        <v>278</v>
      </c>
      <c r="H41" s="1167"/>
      <c r="I41" s="1167"/>
      <c r="J41" s="1168"/>
      <c r="K41" s="294">
        <v>639492</v>
      </c>
      <c r="L41" s="300">
        <v>14929</v>
      </c>
      <c r="M41" s="301">
        <v>27153</v>
      </c>
      <c r="N41" s="302">
        <v>-45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3239723</v>
      </c>
      <c r="J51" s="320">
        <v>79072</v>
      </c>
      <c r="K51" s="321">
        <v>-51.8</v>
      </c>
      <c r="L51" s="322">
        <v>67201</v>
      </c>
      <c r="M51" s="323">
        <v>-14.6</v>
      </c>
      <c r="N51" s="324">
        <v>-37.200000000000003</v>
      </c>
    </row>
    <row r="52" spans="1:14">
      <c r="A52" s="248"/>
      <c r="B52" s="244"/>
      <c r="C52" s="244"/>
      <c r="D52" s="244"/>
      <c r="E52" s="244"/>
      <c r="F52" s="244"/>
      <c r="G52" s="325"/>
      <c r="H52" s="326" t="s">
        <v>517</v>
      </c>
      <c r="I52" s="327">
        <v>840462</v>
      </c>
      <c r="J52" s="328">
        <v>20513</v>
      </c>
      <c r="K52" s="329">
        <v>-60.2</v>
      </c>
      <c r="L52" s="330">
        <v>35210</v>
      </c>
      <c r="M52" s="331">
        <v>-7.6</v>
      </c>
      <c r="N52" s="332">
        <v>-52.6</v>
      </c>
    </row>
    <row r="53" spans="1:14">
      <c r="A53" s="248"/>
      <c r="B53" s="244"/>
      <c r="C53" s="244"/>
      <c r="D53" s="244"/>
      <c r="E53" s="244"/>
      <c r="F53" s="244"/>
      <c r="G53" s="310" t="s">
        <v>518</v>
      </c>
      <c r="H53" s="311"/>
      <c r="I53" s="319">
        <v>2168289</v>
      </c>
      <c r="J53" s="320">
        <v>52436</v>
      </c>
      <c r="K53" s="321">
        <v>-33.700000000000003</v>
      </c>
      <c r="L53" s="322">
        <v>75709</v>
      </c>
      <c r="M53" s="323">
        <v>12.7</v>
      </c>
      <c r="N53" s="324">
        <v>-46.4</v>
      </c>
    </row>
    <row r="54" spans="1:14">
      <c r="A54" s="248"/>
      <c r="B54" s="244"/>
      <c r="C54" s="244"/>
      <c r="D54" s="244"/>
      <c r="E54" s="244"/>
      <c r="F54" s="244"/>
      <c r="G54" s="325"/>
      <c r="H54" s="326" t="s">
        <v>517</v>
      </c>
      <c r="I54" s="327">
        <v>660034</v>
      </c>
      <c r="J54" s="328">
        <v>15962</v>
      </c>
      <c r="K54" s="329">
        <v>-22.2</v>
      </c>
      <c r="L54" s="330">
        <v>35212</v>
      </c>
      <c r="M54" s="331">
        <v>0</v>
      </c>
      <c r="N54" s="332">
        <v>-22.2</v>
      </c>
    </row>
    <row r="55" spans="1:14">
      <c r="A55" s="248"/>
      <c r="B55" s="244"/>
      <c r="C55" s="244"/>
      <c r="D55" s="244"/>
      <c r="E55" s="244"/>
      <c r="F55" s="244"/>
      <c r="G55" s="310" t="s">
        <v>519</v>
      </c>
      <c r="H55" s="311"/>
      <c r="I55" s="319">
        <v>3514617</v>
      </c>
      <c r="J55" s="320">
        <v>84076</v>
      </c>
      <c r="K55" s="321">
        <v>60.3</v>
      </c>
      <c r="L55" s="322">
        <v>90961</v>
      </c>
      <c r="M55" s="323">
        <v>20.100000000000001</v>
      </c>
      <c r="N55" s="324">
        <v>40.200000000000003</v>
      </c>
    </row>
    <row r="56" spans="1:14">
      <c r="A56" s="248"/>
      <c r="B56" s="244"/>
      <c r="C56" s="244"/>
      <c r="D56" s="244"/>
      <c r="E56" s="244"/>
      <c r="F56" s="244"/>
      <c r="G56" s="325"/>
      <c r="H56" s="326" t="s">
        <v>517</v>
      </c>
      <c r="I56" s="327">
        <v>1140002</v>
      </c>
      <c r="J56" s="328">
        <v>27271</v>
      </c>
      <c r="K56" s="329">
        <v>70.8</v>
      </c>
      <c r="L56" s="330">
        <v>37720</v>
      </c>
      <c r="M56" s="331">
        <v>7.1</v>
      </c>
      <c r="N56" s="332">
        <v>63.7</v>
      </c>
    </row>
    <row r="57" spans="1:14">
      <c r="A57" s="248"/>
      <c r="B57" s="244"/>
      <c r="C57" s="244"/>
      <c r="D57" s="244"/>
      <c r="E57" s="244"/>
      <c r="F57" s="244"/>
      <c r="G57" s="310" t="s">
        <v>520</v>
      </c>
      <c r="H57" s="311"/>
      <c r="I57" s="319">
        <v>4226285</v>
      </c>
      <c r="J57" s="320">
        <v>100201</v>
      </c>
      <c r="K57" s="321">
        <v>19.2</v>
      </c>
      <c r="L57" s="322">
        <v>106614</v>
      </c>
      <c r="M57" s="323">
        <v>17.2</v>
      </c>
      <c r="N57" s="324">
        <v>2</v>
      </c>
    </row>
    <row r="58" spans="1:14">
      <c r="A58" s="248"/>
      <c r="B58" s="244"/>
      <c r="C58" s="244"/>
      <c r="D58" s="244"/>
      <c r="E58" s="244"/>
      <c r="F58" s="244"/>
      <c r="G58" s="325"/>
      <c r="H58" s="326" t="s">
        <v>517</v>
      </c>
      <c r="I58" s="327">
        <v>1933813</v>
      </c>
      <c r="J58" s="328">
        <v>45849</v>
      </c>
      <c r="K58" s="329">
        <v>68.099999999999994</v>
      </c>
      <c r="L58" s="330">
        <v>45545</v>
      </c>
      <c r="M58" s="331">
        <v>20.7</v>
      </c>
      <c r="N58" s="332">
        <v>47.4</v>
      </c>
    </row>
    <row r="59" spans="1:14">
      <c r="A59" s="248"/>
      <c r="B59" s="244"/>
      <c r="C59" s="244"/>
      <c r="D59" s="244"/>
      <c r="E59" s="244"/>
      <c r="F59" s="244"/>
      <c r="G59" s="310" t="s">
        <v>521</v>
      </c>
      <c r="H59" s="311"/>
      <c r="I59" s="319">
        <v>3586872</v>
      </c>
      <c r="J59" s="320">
        <v>83735</v>
      </c>
      <c r="K59" s="321">
        <v>-16.399999999999999</v>
      </c>
      <c r="L59" s="322">
        <v>85459</v>
      </c>
      <c r="M59" s="323">
        <v>-19.8</v>
      </c>
      <c r="N59" s="324">
        <v>3.4</v>
      </c>
    </row>
    <row r="60" spans="1:14">
      <c r="A60" s="248"/>
      <c r="B60" s="244"/>
      <c r="C60" s="244"/>
      <c r="D60" s="244"/>
      <c r="E60" s="244"/>
      <c r="F60" s="244"/>
      <c r="G60" s="325"/>
      <c r="H60" s="326" t="s">
        <v>517</v>
      </c>
      <c r="I60" s="333">
        <v>1108393</v>
      </c>
      <c r="J60" s="328">
        <v>25875</v>
      </c>
      <c r="K60" s="329">
        <v>-43.6</v>
      </c>
      <c r="L60" s="330">
        <v>44378</v>
      </c>
      <c r="M60" s="331">
        <v>-2.6</v>
      </c>
      <c r="N60" s="332">
        <v>-41</v>
      </c>
    </row>
    <row r="61" spans="1:14">
      <c r="A61" s="248"/>
      <c r="B61" s="244"/>
      <c r="C61" s="244"/>
      <c r="D61" s="244"/>
      <c r="E61" s="244"/>
      <c r="F61" s="244"/>
      <c r="G61" s="310" t="s">
        <v>522</v>
      </c>
      <c r="H61" s="334"/>
      <c r="I61" s="335">
        <v>3347157</v>
      </c>
      <c r="J61" s="336">
        <v>79904</v>
      </c>
      <c r="K61" s="337">
        <v>-4.5</v>
      </c>
      <c r="L61" s="338">
        <v>85189</v>
      </c>
      <c r="M61" s="339">
        <v>3.1</v>
      </c>
      <c r="N61" s="324">
        <v>-7.6</v>
      </c>
    </row>
    <row r="62" spans="1:14">
      <c r="A62" s="248"/>
      <c r="B62" s="244"/>
      <c r="C62" s="244"/>
      <c r="D62" s="244"/>
      <c r="E62" s="244"/>
      <c r="F62" s="244"/>
      <c r="G62" s="325"/>
      <c r="H62" s="326" t="s">
        <v>517</v>
      </c>
      <c r="I62" s="327">
        <v>1136541</v>
      </c>
      <c r="J62" s="328">
        <v>27094</v>
      </c>
      <c r="K62" s="329">
        <v>2.6</v>
      </c>
      <c r="L62" s="330">
        <v>39613</v>
      </c>
      <c r="M62" s="331">
        <v>3.5</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2" zoomScaleNormal="62"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24.61</v>
      </c>
      <c r="G47" s="12">
        <v>25.98</v>
      </c>
      <c r="H47" s="12">
        <v>26.7</v>
      </c>
      <c r="I47" s="12">
        <v>25.83</v>
      </c>
      <c r="J47" s="13">
        <v>27.47</v>
      </c>
    </row>
    <row r="48" spans="2:10" ht="57.75" customHeight="1">
      <c r="B48" s="14"/>
      <c r="C48" s="1171" t="s">
        <v>4</v>
      </c>
      <c r="D48" s="1171"/>
      <c r="E48" s="1172"/>
      <c r="F48" s="15">
        <v>10.32</v>
      </c>
      <c r="G48" s="16">
        <v>8.9700000000000006</v>
      </c>
      <c r="H48" s="16">
        <v>9.7799999999999994</v>
      </c>
      <c r="I48" s="16">
        <v>9.5500000000000007</v>
      </c>
      <c r="J48" s="17">
        <v>10.220000000000001</v>
      </c>
    </row>
    <row r="49" spans="2:10" ht="57.75" customHeight="1" thickBot="1">
      <c r="B49" s="18"/>
      <c r="C49" s="1173" t="s">
        <v>5</v>
      </c>
      <c r="D49" s="1173"/>
      <c r="E49" s="1174"/>
      <c r="F49" s="19">
        <v>7.38</v>
      </c>
      <c r="G49" s="20">
        <v>4.4800000000000004</v>
      </c>
      <c r="H49" s="20">
        <v>3.77</v>
      </c>
      <c r="I49" s="20" t="s">
        <v>529</v>
      </c>
      <c r="J49" s="21">
        <v>3.39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2017-05-09T01:37:57Z</cp:lastPrinted>
  <dcterms:created xsi:type="dcterms:W3CDTF">2017-02-15T23:45:41Z</dcterms:created>
  <dcterms:modified xsi:type="dcterms:W3CDTF">2017-05-23T07:50:57Z</dcterms:modified>
  <cp:category/>
</cp:coreProperties>
</file>