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BE34" i="9" l="1"/>
</calcChain>
</file>

<file path=xl/sharedStrings.xml><?xml version="1.0" encoding="utf-8"?>
<sst xmlns="http://schemas.openxmlformats.org/spreadsheetml/2006/main" count="1032" uniqueCount="556">
  <si>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</si>
  <si>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</si>
  <si>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</si>
  <si>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</si>
  <si>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</si>
  <si>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</si>
  <si>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</si>
  <si>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</si>
  <si>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</si>
  <si>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</si>
  <si>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</si>
  <si>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</si>
  <si>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</si>
  <si>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</si>
  <si>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</si>
  <si>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</si>
  <si>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</si>
  <si>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</si>
  <si>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</si>
  <si>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</si>
  <si>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</si>
  <si>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</si>
  <si>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</si>
  <si>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</si>
  <si>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</si>
  <si>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</si>
  <si>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</si>
  <si>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</si>
  <si>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</si>
  <si>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</si>
  <si>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</si>
  <si>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</si>
  <si>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</si>
  <si>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</si>
  <si>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</si>
  <si>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</si>
  <si>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</si>
  <si>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</si>
  <si>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</si>
  <si>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</si>
  <si>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</si>
  <si>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</si>
  <si>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</si>
  <si>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</si>
  <si>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</si>
  <si>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</si>
  <si>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</si>
  <si>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</si>
  <si>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</si>
  <si>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</si>
  <si>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</si>
  <si>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</si>
  <si>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</si>
  <si>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</si>
  <si>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</si>
  <si>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</si>
  <si>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</si>
  <si>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</si>
  <si>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</si>
  <si>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</si>
  <si>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</si>
  <si>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</si>
  <si>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</si>
  <si>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</si>
  <si>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</si>
  <si>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</si>
  <si>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</si>
  <si>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</si>
  <si>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</si>
  <si>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</si>
  <si>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</si>
  <si>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</si>
  <si>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</si>
  <si>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</si>
  <si>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</si>
  <si>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</si>
  <si>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</si>
  <si>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</si>
  <si>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</si>
  <si>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</si>
  <si>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</si>
  <si>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</si>
  <si>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</si>
  <si>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</si>
  <si>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</si>
  <si>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</si>
  <si>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</si>
  <si>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</si>
  <si>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</si>
  <si>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</si>
  <si>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</si>
  <si>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</si>
  <si>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</si>
  <si>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</si>
  <si>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</si>
  <si>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</si>
  <si>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</si>
  <si>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</si>
  <si>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</si>
  <si>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</si>
  <si>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</si>
  <si>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</si>
  <si>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</si>
  <si>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</si>
  <si>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</si>
  <si>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</si>
  <si>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</si>
  <si>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</si>
  <si>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</si>
  <si>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</si>
  <si>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</si>
  <si>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</si>
  <si>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</si>
  <si>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</si>
  <si>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</si>
  <si>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</si>
  <si>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</si>
  <si>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</si>
  <si>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</si>
  <si>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</si>
  <si>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</si>
  <si>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</si>
  <si>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</si>
  <si>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</si>
  <si>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</si>
  <si>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</si>
  <si>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</si>
  <si>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</si>
  <si>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</si>
  <si>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</si>
  <si>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</si>
  <si>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</si>
  <si>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</si>
  <si>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</si>
  <si>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</si>
  <si>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</si>
  <si>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</si>
  <si>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</si>
  <si>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</si>
  <si>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</si>
  <si>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</si>
  <si>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</si>
  <si>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</si>
  <si>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</si>
  <si>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</si>
  <si>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</si>
  <si>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</si>
  <si>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</si>
  <si>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</si>
  <si>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</si>
  <si>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</si>
  <si>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</si>
  <si>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</si>
  <si>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</si>
  <si>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</si>
  <si>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</si>
  <si>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</si>
  <si>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</si>
  <si>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</si>
  <si>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</si>
  <si>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</si>
  <si>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</si>
  <si>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</si>
  <si>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</si>
  <si>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</si>
  <si>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</si>
  <si>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</si>
  <si>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</si>
  <si>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</si>
  <si>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</si>
  <si>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</si>
  <si>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</si>
  <si>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</si>
  <si>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</si>
  <si>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</si>
  <si>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</si>
  <si>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</si>
  <si>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</si>
  <si>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</si>
  <si>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</si>
  <si>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</si>
  <si>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</si>
  <si>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</si>
  <si>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</si>
  <si>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</si>
  <si>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</si>
  <si>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</si>
  <si>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</si>
  <si>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</si>
  <si>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</si>
  <si>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</si>
  <si>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</si>
  <si>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</si>
  <si>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</si>
  <si>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沖縄県南城市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</si>
  <si>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</si>
  <si>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</si>
  <si>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</si>
  <si>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</si>
  <si>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</si>
  <si>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</si>
  <si>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</si>
  <si>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</si>
  <si>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</si>
  <si>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</si>
  <si>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</si>
  <si>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</si>
  <si>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</si>
  <si>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</si>
  <si>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</si>
  <si>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</si>
  <si>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</si>
  <si>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</si>
  <si>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</si>
  <si>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</si>
  <si>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</si>
  <si>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</si>
  <si>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</si>
  <si>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</si>
  <si>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</si>
  <si>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</si>
  <si>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</si>
  <si>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</si>
  <si>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</si>
  <si>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</si>
  <si>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</si>
  <si>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</si>
  <si>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</si>
  <si>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</si>
  <si>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</si>
  <si>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</si>
  <si>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</si>
  <si>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</si>
  <si>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</si>
  <si>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</si>
  <si>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</si>
  <si>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</si>
  <si>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</si>
  <si>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</si>
  <si>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</si>
  <si>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</si>
  <si>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</si>
  <si>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</si>
  <si>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</si>
  <si>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</si>
  <si>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</si>
  <si>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</si>
  <si>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</si>
  <si>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</si>
  <si>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</si>
  <si>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</si>
  <si>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</si>
  <si>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</si>
  <si>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</si>
  <si>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</si>
  <si>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</si>
  <si>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</si>
  <si>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</si>
  <si>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</si>
  <si>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</si>
  <si>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</si>
  <si>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</si>
  <si>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</si>
  <si>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</si>
  <si>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</si>
  <si>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</si>
  <si>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</si>
  <si>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</si>
  <si>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</si>
  <si>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</si>
  <si>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</si>
  <si>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</si>
  <si>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</si>
  <si>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</si>
  <si>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</si>
  <si>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</si>
  <si>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</si>
  <si>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</si>
  <si>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</si>
  <si>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</si>
  <si>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</si>
  <si>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</si>
  <si>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</si>
  <si>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</si>
  <si>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</si>
  <si>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</si>
  <si>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</si>
  <si>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</si>
  <si>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</si>
  <si>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</si>
  <si>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</si>
  <si>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</si>
  <si>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</si>
  <si>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</si>
  <si>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</si>
  <si>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</si>
  <si>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</si>
  <si>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</si>
  <si>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</si>
  <si>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</si>
  <si>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</si>
  <si>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</si>
  <si>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</si>
  <si>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</si>
  <si>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</si>
  <si>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</si>
  <si>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</si>
  <si>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</si>
  <si>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</si>
  <si>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</si>
  <si>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</si>
  <si>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</si>
  <si>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</si>
  <si>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</si>
  <si>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</si>
  <si>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</si>
  <si>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</si>
  <si>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</si>
  <si>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</si>
  <si>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</si>
  <si>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</si>
  <si>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</si>
  <si>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</si>
  <si>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</si>
  <si>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</si>
  <si>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</si>
  <si>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</si>
  <si>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</si>
  <si>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</si>
  <si>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</si>
  <si>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</si>
  <si>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</si>
  <si>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</si>
  <si>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</si>
  <si>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</si>
  <si>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</si>
  <si>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</si>
  <si>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</si>
  <si>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</si>
  <si>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</si>
  <si>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</si>
  <si>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</si>
  <si>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</si>
  <si>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沖縄県南城市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</si>
  <si>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</si>
  <si>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</si>
  <si>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</si>
  <si>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</si>
  <si>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</si>
  <si>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</si>
  <si>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</si>
  <si>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</si>
  <si>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</si>
  <si>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</si>
  <si>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</si>
  <si>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</si>
  <si>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</si>
  <si>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</si>
  <si>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</si>
  <si>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</si>
  <si>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</si>
  <si>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</si>
  <si>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</si>
  <si>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</si>
  <si>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汚水処理施設特別会計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</si>
  <si>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</si>
  <si>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</si>
  <si>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</si>
  <si>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</si>
  <si>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</si>
  <si>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</si>
  <si>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</si>
  <si>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</si>
  <si>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</si>
  <si>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</si>
  <si>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</si>
  <si>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</si>
  <si>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</si>
  <si>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</si>
  <si>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</si>
  <si>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</si>
  <si>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</si>
  <si>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</si>
  <si>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</si>
  <si>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</si>
  <si>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</si>
  <si>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</si>
  <si>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</si>
  <si>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</si>
  <si>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</si>
  <si>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</si>
  <si>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</si>
  <si>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</si>
  <si>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</si>
  <si>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</si>
  <si>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</si>
  <si>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</si>
  <si>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</si>
  <si>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</si>
  <si>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</si>
  <si>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</si>
  <si>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</si>
  <si>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</si>
  <si>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</si>
  <si>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</si>
  <si>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</si>
  <si>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</si>
  <si>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</si>
  <si>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</si>
  <si>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</si>
  <si>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</si>
  <si>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</si>
  <si>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</si>
  <si>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</si>
  <si>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</si>
  <si>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</si>
  <si>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</si>
  <si>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</si>
  <si>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</si>
  <si>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</si>
  <si>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</si>
  <si>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</si>
  <si>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</si>
  <si>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</si>
  <si>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</si>
  <si>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</si>
  <si>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</si>
  <si>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</si>
  <si>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</si>
  <si>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</si>
  <si>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</si>
  <si>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</si>
  <si>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</si>
  <si>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</si>
  <si>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</si>
  <si>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</si>
  <si>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</si>
  <si>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</si>
  <si>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</si>
  <si>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</si>
  <si>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</si>
  <si>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</si>
  <si>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</si>
  <si>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</si>
  <si>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</si>
  <si>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</si>
  <si>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</si>
  <si>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</si>
  <si>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</si>
  <si>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</si>
  <si>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</si>
  <si>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</si>
  <si>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</si>
  <si>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</si>
  <si>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</si>
  <si>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</si>
  <si>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</si>
  <si>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</si>
  <si>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</si>
  <si>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</si>
  <si>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</si>
  <si>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</si>
  <si>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</si>
  <si>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</si>
  <si>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</si>
  <si>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</si>
  <si>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</si>
  <si>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</si>
  <si>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</si>
  <si>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</si>
  <si>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</si>
  <si>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</si>
  <si>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</si>
  <si>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</si>
  <si>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</si>
  <si>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</si>
  <si>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</si>
  <si>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</si>
  <si>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</si>
  <si>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</si>
  <si>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</si>
  <si>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</si>
  <si>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</si>
  <si>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</si>
  <si>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</si>
  <si>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</si>
  <si>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</si>
  <si>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</si>
  <si>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</si>
  <si>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</si>
  <si>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</si>
  <si>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</si>
  <si>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</si>
  <si>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</si>
  <si>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</si>
  <si>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</si>
  <si>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</si>
  <si>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</si>
  <si>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</si>
  <si>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</si>
  <si>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</si>
  <si>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</si>
  <si>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</si>
  <si>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</si>
  <si>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</si>
  <si>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</si>
  <si>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</si>
  <si>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</si>
  <si>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</si>
  <si>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</si>
  <si>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</si>
  <si>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</si>
  <si>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</si>
  <si>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</si>
  <si>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</si>
  <si>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</si>
  <si>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</si>
  <si>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</si>
  <si>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</si>
  <si>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</si>
  <si>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</si>
  <si>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0.37</t>
  </si>
  <si>
    <t>国民健康保険事業特別会計</t>
  </si>
  <si>
    <t>▲ 2.67</t>
  </si>
  <si>
    <t>▲ 2.00</t>
  </si>
  <si>
    <t>▲ 4.47</t>
  </si>
  <si>
    <t>▲ 4.56</t>
  </si>
  <si>
    <t>一般会計</t>
  </si>
  <si>
    <t>水道事業会計</t>
  </si>
  <si>
    <t>下水道事業特別会計</t>
  </si>
  <si>
    <t>後期高齢者医療特別会計</t>
  </si>
  <si>
    <t>汚水処理施設特別会計</t>
  </si>
  <si>
    <t>その他会計（赤字）</t>
  </si>
  <si>
    <t>▲ 0.12</t>
  </si>
  <si>
    <t>その他会計（黒字）</t>
  </si>
  <si>
    <t>島尻消防清掃組合</t>
    <rPh sb="0" eb="2">
      <t>シマジリ</t>
    </rPh>
    <rPh sb="2" eb="4">
      <t>ショウボウ</t>
    </rPh>
    <rPh sb="4" eb="6">
      <t>セイソウ</t>
    </rPh>
    <rPh sb="6" eb="8">
      <t>クミアイ</t>
    </rPh>
    <phoneticPr fontId="2"/>
  </si>
  <si>
    <t>東部清掃施設組合</t>
    <rPh sb="0" eb="2">
      <t>トウブ</t>
    </rPh>
    <rPh sb="2" eb="4">
      <t>セイソウ</t>
    </rPh>
    <rPh sb="4" eb="6">
      <t>シセツ</t>
    </rPh>
    <rPh sb="6" eb="8">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</si>
  <si>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</si>
  <si>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t>
    <rPh sb="0" eb="2">
      <t>ナンブ</t>
    </rPh>
    <rPh sb="2" eb="4">
      <t>コウイキ</t>
    </rPh>
    <rPh sb="4" eb="6">
      <t>ギョウセイ</t>
    </rPh>
    <rPh sb="6" eb="8">
      <t>クミアイ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</si>
  <si>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</si>
  <si>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</si>
  <si>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</si>
  <si>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</si>
  <si>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</si>
  <si>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</si>
  <si>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</si>
  <si>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</si>
  <si>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</si>
  <si>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</si>
  <si>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t>
    <phoneticPr fontId="2"/>
  </si>
  <si>
    <t>-</t>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</si>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</sst>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164100</c:v>
                </c:pt>
                <c:pt idx="1">
                  <c:v>79072</c:v>
                </c:pt>
                <c:pt idx="2">
                  <c:v>52436</c:v>
                </c:pt>
                <c:pt idx="3">
                  <c:v>84076</c:v>
                </c:pt>
                <c:pt idx="4">
                  <c:v>100201</c:v>
                </c:pt>
              </c:numCache>
            </c:numRef>
          </c:val>
          <c:smooth val="0"/>
        </c:ser>
        <c:dLbls>
          <c:showLegendKey val="0"/>
          <c:showVal val="0"/>
          <c:showCatName val="0"/>
          <c:showSerName val="0"/>
          <c:showPercent val="0"/>
          <c:showBubbleSize val="0"/>
        </c:dLbls>
        <c:marker val="1"/>
        <c:smooth val="0"/>
        <c:axId val="109961216"/>
        <c:axId val="109963136"/>
      </c:lineChart>
      <c:catAx>
        <c:axId val="109961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63136"/>
        <c:crosses val="autoZero"/>
        <c:auto val="1"/>
        <c:lblAlgn val="ctr"/>
        <c:lblOffset val="100"/>
        <c:tickLblSkip val="1"/>
        <c:tickMarkSkip val="1"/>
        <c:noMultiLvlLbl val="0"/>
      </c:catAx>
      <c:valAx>
        <c:axId val="1099631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6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7.06</c:v>
                </c:pt>
                <c:pt idx="1">
                  <c:v>10.32</c:v>
                </c:pt>
                <c:pt idx="2">
                  <c:v>8.9700000000000006</c:v>
                </c:pt>
                <c:pt idx="3">
                  <c:v>9.7799999999999994</c:v>
                </c:pt>
                <c:pt idx="4">
                  <c:v>9.5500000000000007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24.13</c:v>
                </c:pt>
                <c:pt idx="1">
                  <c:v>24.61</c:v>
                </c:pt>
                <c:pt idx="2">
                  <c:v>25.98</c:v>
                </c:pt>
                <c:pt idx="3">
                  <c:v>26.7</c:v>
                </c:pt>
                <c:pt idx="4">
                  <c:v>25.83</c:v>
                </c:pt>
              </c:numCache>
            </c:numRef>
          </c:val>
        </c:ser>
        <c:dLbls>
          <c:showLegendKey val="0"/>
          <c:showVal val="0"/>
          <c:showCatName val="0"/>
          <c:showSerName val="0"/>
          <c:showPercent val="0"/>
          <c:showBubbleSize val="0"/>
        </c:dLbls>
        <c:gapWidth val="250"/>
        <c:overlap val="100"/>
        <c:axId val="111017344"/>
        <c:axId val="11101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c:v>
                </c:pt>
                <c:pt idx="1">
                  <c:v>7.38</c:v>
                </c:pt>
                <c:pt idx="2">
                  <c:v>4.4800000000000004</c:v>
                </c:pt>
                <c:pt idx="3">
                  <c:v>3.77</c:v>
                </c:pt>
                <c:pt idx="4">
                  <c:v>-0.37</c:v>
                </c:pt>
              </c:numCache>
            </c:numRef>
          </c:val>
          <c:smooth val="0"/>
        </c:ser>
        <c:dLbls>
          <c:showLegendKey val="0"/>
          <c:showVal val="0"/>
          <c:showCatName val="0"/>
          <c:showSerName val="0"/>
          <c:showPercent val="0"/>
          <c:showBubbleSize val="0"/>
        </c:dLbls>
        <c:marker val="1"/>
        <c:smooth val="0"/>
        <c:axId val="111017344"/>
        <c:axId val="111019520"/>
      </c:lineChart>
      <c:catAx>
        <c:axId val="1110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19520"/>
        <c:crosses val="autoZero"/>
        <c:auto val="1"/>
        <c:lblAlgn val="ctr"/>
        <c:lblOffset val="100"/>
        <c:tickLblSkip val="1"/>
        <c:tickMarkSkip val="1"/>
        <c:noMultiLvlLbl val="0"/>
      </c:catAx>
      <c:valAx>
        <c:axId val="11101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1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0.12</c:v>
                </c:pt>
                <c:pt idx="1">
                  <c:v>#N/A</c:v>
                </c:pt>
                <c:pt idx="2">
                  <c:v>0.12</c:v>
                </c:pt>
                <c:pt idx="3">
                  <c:v>#N/A</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汚水処理施設特別会計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0.04</c:v>
                </c:pt>
                <c:pt idx="4">
                  <c:v>#N/A</c:v>
                </c:pt>
                <c:pt idx="5">
                  <c:v>0.08</c:v>
                </c:pt>
                <c:pt idx="6">
                  <c:v>#N/A</c:v>
                </c:pt>
                <c:pt idx="7">
                  <c:v>0.06</c:v>
                </c:pt>
                <c:pt idx="8">
                  <c:v>#N/A</c:v>
                </c:pt>
                <c:pt idx="9">
                  <c:v>0.06</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0.1</c:v>
                </c:pt>
                <c:pt idx="4">
                  <c:v>#N/A</c:v>
                </c:pt>
                <c:pt idx="5">
                  <c:v>0.11</c:v>
                </c:pt>
                <c:pt idx="6">
                  <c:v>#N/A</c:v>
                </c:pt>
                <c:pt idx="7">
                  <c:v>0.52</c:v>
                </c:pt>
                <c:pt idx="8">
                  <c:v>#N/A</c:v>
                </c:pt>
                <c:pt idx="9">
                  <c:v>0.17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1.41</c:v>
                </c:pt>
                <c:pt idx="2">
                  <c:v>#N/A</c:v>
                </c:pt>
                <c:pt idx="3">
                  <c:v>1.82</c:v>
                </c:pt>
                <c:pt idx="4">
                  <c:v>#N/A</c:v>
                </c:pt>
                <c:pt idx="5">
                  <c:v>2.1800000000000002</c:v>
                </c:pt>
                <c:pt idx="6">
                  <c:v>#N/A</c:v>
                </c:pt>
                <c:pt idx="7">
                  <c:v>2.71</c:v>
                </c:pt>
                <c:pt idx="8">
                  <c:v>#N/A</c:v>
                </c:pt>
                <c:pt idx="9">
                  <c:v>2.88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7.18</c:v>
                </c:pt>
                <c:pt idx="2">
                  <c:v>#N/A</c:v>
                </c:pt>
                <c:pt idx="3">
                  <c:v>10.44</c:v>
                </c:pt>
                <c:pt idx="4">
                  <c:v>#N/A</c:v>
                </c:pt>
                <c:pt idx="5">
                  <c:v>8.9700000000000006</c:v>
                </c:pt>
                <c:pt idx="6">
                  <c:v>#N/A</c:v>
                </c:pt>
                <c:pt idx="7">
                  <c:v>9.77</c:v>
                </c:pt>
                <c:pt idx="8">
                  <c:v>#N/A</c:v>
                </c:pt>
                <c:pt idx="9">
                  <c:v>9.5399999999999991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0.3</c:v>
                </c:pt>
                <c:pt idx="2">
                  <c:v>2.67</c:v>
                </c:pt>
                <c:pt idx="3">
                  <c:v>#N/A</c:v>
                </c:pt>
                <c:pt idx="4">
                  <c:v>2</c:v>
                </c:pt>
                <c:pt idx="5">
                  <c:v>#N/A</c:v>
                </c:pt>
                <c:pt idx="6">
                  <c:v>4.47</c:v>
                </c:pt>
                <c:pt idx="7">
                  <c:v>#N/A</c:v>
                </c:pt>
                <c:pt idx="8">
                  <c:v>4.5599999999999996</c:v>
                </c:pt>
                <c:pt idx="9">
                  <c:v>#N/A</c:v>
                </c:pt>
              </c:numCache>
            </c:numRef>
          </c:val>
        </c:ser>
        <c:dLbls>
          <c:showLegendKey val="0"/>
          <c:showVal val="0"/>
          <c:showCatName val="0"/>
          <c:showSerName val="0"/>
          <c:showPercent val="0"/>
          <c:showBubbleSize val="0"/>
        </c:dLbls>
        <c:gapWidth val="150"/>
        <c:overlap val="100"/>
        <c:axId val="111105536"/>
        <c:axId val="111107072"/>
      </c:barChart>
      <c:catAx>
        <c:axId val="1111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07072"/>
        <c:crosses val="autoZero"/>
        <c:auto val="1"/>
        <c:lblAlgn val="ctr"/>
        <c:lblOffset val="100"/>
        <c:tickLblSkip val="1"/>
        <c:tickMarkSkip val="1"/>
        <c:noMultiLvlLbl val="0"/>
      </c:catAx>
      <c:valAx>
        <c:axId val="11110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05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927</c:v>
                </c:pt>
                <c:pt idx="5">
                  <c:v>1068</c:v>
                </c:pt>
                <c:pt idx="8">
                  <c:v>1242</c:v>
                </c:pt>
                <c:pt idx="11">
                  <c:v>1406</c:v>
                </c:pt>
                <c:pt idx="14">
                  <c:v>1579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87</c:v>
                </c:pt>
                <c:pt idx="3">
                  <c:v>85</c:v>
                </c:pt>
                <c:pt idx="6">
                  <c:v>46</c:v>
                </c:pt>
                <c:pt idx="9">
                  <c:v>46</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162</c:v>
                </c:pt>
                <c:pt idx="3">
                  <c:v>178</c:v>
                </c:pt>
                <c:pt idx="6">
                  <c:v>187</c:v>
                </c:pt>
                <c:pt idx="9">
                  <c:v>201</c:v>
                </c:pt>
                <c:pt idx="12">
                  <c:v>219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1400</c:v>
                </c:pt>
                <c:pt idx="3">
                  <c:v>1494</c:v>
                </c:pt>
                <c:pt idx="6">
                  <c:v>1391</c:v>
                </c:pt>
                <c:pt idx="9">
                  <c:v>1776</c:v>
                </c:pt>
                <c:pt idx="12">
                  <c:v>1913</c:v>
                </c:pt>
              </c:numCache>
            </c:numRef>
          </c:val>
        </c:ser>
        <c:dLbls>
          <c:showLegendKey val="0"/>
          <c:showVal val="0"/>
          <c:showCatName val="0"/>
          <c:showSerName val="0"/>
          <c:showPercent val="0"/>
          <c:showBubbleSize val="0"/>
        </c:dLbls>
        <c:gapWidth val="100"/>
        <c:overlap val="100"/>
        <c:axId val="111314048"/>
        <c:axId val="11131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722</c:v>
                </c:pt>
                <c:pt idx="2">
                  <c:v>#N/A</c:v>
                </c:pt>
                <c:pt idx="3">
                  <c:v>#N/A</c:v>
                </c:pt>
                <c:pt idx="4">
                  <c:v>689</c:v>
                </c:pt>
                <c:pt idx="5">
                  <c:v>#N/A</c:v>
                </c:pt>
                <c:pt idx="6">
                  <c:v>#N/A</c:v>
                </c:pt>
                <c:pt idx="7">
                  <c:v>382</c:v>
                </c:pt>
                <c:pt idx="8">
                  <c:v>#N/A</c:v>
                </c:pt>
                <c:pt idx="9">
                  <c:v>#N/A</c:v>
                </c:pt>
                <c:pt idx="10">
                  <c:v>617</c:v>
                </c:pt>
                <c:pt idx="11">
                  <c:v>#N/A</c:v>
                </c:pt>
                <c:pt idx="12">
                  <c:v>#N/A</c:v>
                </c:pt>
                <c:pt idx="13">
                  <c:v>606</c:v>
                </c:pt>
                <c:pt idx="14">
                  <c:v>#N/A</c:v>
                </c:pt>
              </c:numCache>
            </c:numRef>
          </c:val>
          <c:smooth val="0"/>
        </c:ser>
        <c:dLbls>
          <c:showLegendKey val="0"/>
          <c:showVal val="0"/>
          <c:showCatName val="0"/>
          <c:showSerName val="0"/>
          <c:showPercent val="0"/>
          <c:showBubbleSize val="0"/>
        </c:dLbls>
        <c:marker val="1"/>
        <c:smooth val="0"/>
        <c:axId val="111314048"/>
        <c:axId val="111315968"/>
      </c:lineChart>
      <c:catAx>
        <c:axId val="11131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15968"/>
        <c:crosses val="autoZero"/>
        <c:auto val="1"/>
        <c:lblAlgn val="ctr"/>
        <c:lblOffset val="100"/>
        <c:tickLblSkip val="1"/>
        <c:tickMarkSkip val="1"/>
        <c:noMultiLvlLbl val="0"/>
      </c:catAx>
      <c:valAx>
        <c:axId val="11131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1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15580</c:v>
                </c:pt>
                <c:pt idx="5">
                  <c:v>16383</c:v>
                </c:pt>
                <c:pt idx="8">
                  <c:v>16524</c:v>
                </c:pt>
                <c:pt idx="11">
                  <c:v>17421</c:v>
                </c:pt>
                <c:pt idx="14">
                  <c:v>18624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52</c:v>
                </c:pt>
                <c:pt idx="5">
                  <c:v>61</c:v>
                </c:pt>
                <c:pt idx="8">
                  <c:v>85</c:v>
                </c:pt>
                <c:pt idx="11">
                  <c:v>95</c:v>
                </c:pt>
                <c:pt idx="14">
                  <c:v>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5094</c:v>
                </c:pt>
                <c:pt idx="5">
                  <c:v>5912</c:v>
                </c:pt>
                <c:pt idx="8">
                  <c:v>6531</c:v>
                </c:pt>
                <c:pt idx="11">
                  <c:v>7669</c:v>
                </c:pt>
                <c:pt idx="14">
                  <c:v>8258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2652</c:v>
                </c:pt>
                <c:pt idx="3">
                  <c:v>2394</c:v>
                </c:pt>
                <c:pt idx="6">
                  <c:v>2090</c:v>
                </c:pt>
                <c:pt idx="9">
                  <c:v>2574</c:v>
                </c:pt>
                <c:pt idx="12">
                  <c:v>1450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326</c:v>
                </c:pt>
                <c:pt idx="3">
                  <c:v>244</c:v>
                </c:pt>
                <c:pt idx="6">
                  <c:v>206</c:v>
                </c:pt>
                <c:pt idx="9">
                  <c:v>172</c:v>
                </c:pt>
                <c:pt idx="12">
                  <c:v>359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3483</c:v>
                </c:pt>
                <c:pt idx="3">
                  <c:v>3602</c:v>
                </c:pt>
                <c:pt idx="6">
                  <c:v>3809</c:v>
                </c:pt>
                <c:pt idx="9">
                  <c:v>3811</c:v>
                </c:pt>
                <c:pt idx="12">
                  <c:v>3851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18602</c:v>
                </c:pt>
                <c:pt idx="3">
                  <c:v>18682</c:v>
                </c:pt>
                <c:pt idx="6">
                  <c:v>18323</c:v>
                </c:pt>
                <c:pt idx="9">
                  <c:v>18658</c:v>
                </c:pt>
                <c:pt idx="12">
                  <c:v>19739</c:v>
                </c:pt>
              </c:numCache>
            </c:numRef>
          </c:val>
        </c:ser>
        <c:dLbls>
          <c:showLegendKey val="0"/>
          <c:showVal val="0"/>
          <c:showCatName val="0"/>
          <c:showSerName val="0"/>
          <c:showPercent val="0"/>
          <c:showBubbleSize val="0"/>
        </c:dLbls>
        <c:gapWidth val="100"/>
        <c:overlap val="100"/>
        <c:axId val="111520768"/>
        <c:axId val="11152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4337</c:v>
                </c:pt>
                <c:pt idx="2">
                  <c:v>#N/A</c:v>
                </c:pt>
                <c:pt idx="3">
                  <c:v>#N/A</c:v>
                </c:pt>
                <c:pt idx="4">
                  <c:v>2574</c:v>
                </c:pt>
                <c:pt idx="5">
                  <c:v>#N/A</c:v>
                </c:pt>
                <c:pt idx="6">
                  <c:v>#N/A</c:v>
                </c:pt>
                <c:pt idx="7">
                  <c:v>1287</c:v>
                </c:pt>
                <c:pt idx="8">
                  <c:v>#N/A</c:v>
                </c:pt>
                <c:pt idx="9">
                  <c:v>#N/A</c:v>
                </c:pt>
                <c:pt idx="10">
                  <c:v>30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520768"/>
        <c:axId val="111527040"/>
      </c:lineChart>
      <c:catAx>
        <c:axId val="1115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527040"/>
        <c:crosses val="autoZero"/>
        <c:auto val="1"/>
        <c:lblAlgn val="ctr"/>
        <c:lblOffset val="100"/>
        <c:tickLblSkip val="1"/>
        <c:tickMarkSkip val="1"/>
        <c:noMultiLvlLbl val="0"/>
      </c:catAx>
      <c:valAx>
        <c:axId val="11152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42,178
42,052
49.94
24,029,035
22,891,304
1,037,012
10,862,172
19,739,172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内に中心となる産業がないこと等により、財政基盤が弱く、類似団体の全国平均を下回っている。また、近年における財政力指数の大きな変動もない。組織機構の見直し、税徴収体制の強化、更なる行政改革の推進を実施するともに、企業の誘致、行政の効率化に努め、将来を見据えた財政運営を行う中で、財政の健全化に取り組む。</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3" name="直線コネクタ 72"/>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6" name="直線コネクタ 75"/>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4" name="円/楕円 93"/>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5" name="テキスト ボックス 94"/>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定員適正化計画の着実な実施により、ほぼ定員適正化は達成したが、公債費の償還額をはじめ、近年、扶助費等の経常経費の増加傾向にあり今後も増加することが見込まれる。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2" name="直線コネクタ 111"/>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3" name="テキスト ボックス 112"/>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6" name="直線コネクタ 115"/>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7" name="テキスト ボックス 116"/>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0" name="直線コネクタ 119"/>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1" name="テキスト ボックス 120"/>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2" name="直線コネクタ 121"/>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3" name="テキスト ボックス 122"/>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4" name="直線コネクタ 123"/>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5" name="テキスト ボックス 124"/>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67</xdr:row>
      <xdr:rowOff>52863</xdr:rowOff>
    </xdr:to>
    <xdr:cxnSp macro="">
      <xdr:nvCxnSpPr>
        <xdr:cNvPr id="129" name="直線コネクタ 128"/>
        <xdr:cNvCxnSpPr/>
      </xdr:nvCxnSpPr>
      <xdr:spPr>
        <a:xfrm flipV="1">
          <a:off x="4953000" y="10191750"/>
          <a:ext cx="0" cy="13482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24940</xdr:rowOff>
    </xdr:from>
    <xdr:ext cx="762000" cy="259045"/>
    <xdr:sp macro="" textlink="">
      <xdr:nvSpPr>
        <xdr:cNvPr id="130" name="財政構造の弾力性最小値テキスト"/>
        <xdr:cNvSpPr txBox="1"/>
      </xdr:nvSpPr>
      <xdr:spPr>
        <a:xfrm>
          <a:off x="5041900" y="1151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67</xdr:row>
      <xdr:rowOff>52863</xdr:rowOff>
    </xdr:from>
    <xdr:to>
      <xdr:col>7</xdr:col>
      <xdr:colOff>241300</xdr:colOff>
      <xdr:row>67</xdr:row>
      <xdr:rowOff>52863</xdr:rowOff>
    </xdr:to>
    <xdr:cxnSp macro="">
      <xdr:nvCxnSpPr>
        <xdr:cNvPr id="131" name="直線コネクタ 130"/>
        <xdr:cNvCxnSpPr/>
      </xdr:nvCxnSpPr>
      <xdr:spPr>
        <a:xfrm>
          <a:off x="4864100" y="115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85249</xdr:rowOff>
    </xdr:from>
    <xdr:to>
      <xdr:col>7</xdr:col>
      <xdr:colOff>152400</xdr:colOff>
      <xdr:row>60</xdr:row>
      <xdr:rowOff>46513</xdr:rowOff>
    </xdr:to>
    <xdr:cxnSp macro="">
      <xdr:nvCxnSpPr>
        <xdr:cNvPr id="134" name="直線コネクタ 133"/>
        <xdr:cNvCxnSpPr/>
      </xdr:nvCxnSpPr>
      <xdr:spPr>
        <a:xfrm>
          <a:off x="4114800" y="10200799"/>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130668</xdr:rowOff>
    </xdr:from>
    <xdr:ext cx="762000" cy="259045"/>
    <xdr:sp macro="" textlink="">
      <xdr:nvSpPr>
        <xdr:cNvPr id="135" name="財政構造の弾力性平均値テキスト"/>
        <xdr:cNvSpPr txBox="1"/>
      </xdr:nvSpPr>
      <xdr:spPr>
        <a:xfrm>
          <a:off x="5041900" y="104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158591</xdr:rowOff>
    </xdr:from>
    <xdr:to>
      <xdr:col>7</xdr:col>
      <xdr:colOff>203200</xdr:colOff>
      <xdr:row>61</xdr:row>
      <xdr:rowOff>88741</xdr:rowOff>
    </xdr:to>
    <xdr:sp macro="" textlink="">
      <xdr:nvSpPr>
        <xdr:cNvPr id="136" name="フローチャート : 判断 135"/>
        <xdr:cNvSpPr/>
      </xdr:nvSpPr>
      <xdr:spPr>
        <a:xfrm>
          <a:off x="49022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85249</xdr:rowOff>
    </xdr:from>
    <xdr:to>
      <xdr:col>6</xdr:col>
      <xdr:colOff>0</xdr:colOff>
      <xdr:row>59</xdr:row>
      <xdr:rowOff>100330</xdr:rowOff>
    </xdr:to>
    <xdr:cxnSp macro="">
      <xdr:nvCxnSpPr>
        <xdr:cNvPr id="137" name="直線コネクタ 136"/>
        <xdr:cNvCxnSpPr/>
      </xdr:nvCxnSpPr>
      <xdr:spPr>
        <a:xfrm flipV="1">
          <a:off x="3225800" y="1020079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116363</xdr:rowOff>
    </xdr:from>
    <xdr:to>
      <xdr:col>6</xdr:col>
      <xdr:colOff>50800</xdr:colOff>
      <xdr:row>61</xdr:row>
      <xdr:rowOff>46513</xdr:rowOff>
    </xdr:to>
    <xdr:sp macro="" textlink="">
      <xdr:nvSpPr>
        <xdr:cNvPr id="138" name="フローチャート : 判断 137"/>
        <xdr:cNvSpPr/>
      </xdr:nvSpPr>
      <xdr:spPr>
        <a:xfrm>
          <a:off x="4064000" y="1040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31290</xdr:rowOff>
    </xdr:from>
    <xdr:ext cx="736600" cy="259045"/>
    <xdr:sp macro="" textlink="">
      <xdr:nvSpPr>
        <xdr:cNvPr id="139" name="テキスト ボックス 138"/>
        <xdr:cNvSpPr txBox="1"/>
      </xdr:nvSpPr>
      <xdr:spPr>
        <a:xfrm>
          <a:off x="3733800" y="1048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76200</xdr:rowOff>
    </xdr:from>
    <xdr:to>
      <xdr:col>4</xdr:col>
      <xdr:colOff>482600</xdr:colOff>
      <xdr:row>59</xdr:row>
      <xdr:rowOff>100330</xdr:rowOff>
    </xdr:to>
    <xdr:cxnSp macro="">
      <xdr:nvCxnSpPr>
        <xdr:cNvPr id="140" name="直線コネクタ 139"/>
        <xdr:cNvCxnSpPr/>
      </xdr:nvCxnSpPr>
      <xdr:spPr>
        <a:xfrm>
          <a:off x="2336800" y="1019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143510</xdr:rowOff>
    </xdr:from>
    <xdr:to>
      <xdr:col>4</xdr:col>
      <xdr:colOff>533400</xdr:colOff>
      <xdr:row>61</xdr:row>
      <xdr:rowOff>73660</xdr:rowOff>
    </xdr:to>
    <xdr:sp macro="" textlink="">
      <xdr:nvSpPr>
        <xdr:cNvPr id="141" name="フローチャート : 判断 140"/>
        <xdr:cNvSpPr/>
      </xdr:nvSpPr>
      <xdr:spPr>
        <a:xfrm>
          <a:off x="3175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58437</xdr:rowOff>
    </xdr:from>
    <xdr:ext cx="762000" cy="259045"/>
    <xdr:sp macro="" textlink="">
      <xdr:nvSpPr>
        <xdr:cNvPr id="142" name="テキスト ボックス 141"/>
        <xdr:cNvSpPr txBox="1"/>
      </xdr:nvSpPr>
      <xdr:spPr>
        <a:xfrm>
          <a:off x="2844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114935</xdr:rowOff>
    </xdr:from>
    <xdr:to>
      <xdr:col>3</xdr:col>
      <xdr:colOff>279400</xdr:colOff>
      <xdr:row>59</xdr:row>
      <xdr:rowOff>76200</xdr:rowOff>
    </xdr:to>
    <xdr:cxnSp macro="">
      <xdr:nvCxnSpPr>
        <xdr:cNvPr id="143" name="直線コネクタ 142"/>
        <xdr:cNvCxnSpPr/>
      </xdr:nvCxnSpPr>
      <xdr:spPr>
        <a:xfrm>
          <a:off x="1447800" y="1005903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125413</xdr:rowOff>
    </xdr:from>
    <xdr:to>
      <xdr:col>3</xdr:col>
      <xdr:colOff>330200</xdr:colOff>
      <xdr:row>61</xdr:row>
      <xdr:rowOff>55563</xdr:rowOff>
    </xdr:to>
    <xdr:sp macro="" textlink="">
      <xdr:nvSpPr>
        <xdr:cNvPr id="144" name="フローチャート : 判断 143"/>
        <xdr:cNvSpPr/>
      </xdr:nvSpPr>
      <xdr:spPr>
        <a:xfrm>
          <a:off x="2286000" y="1041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40340</xdr:rowOff>
    </xdr:from>
    <xdr:ext cx="762000" cy="259045"/>
    <xdr:sp macro="" textlink="">
      <xdr:nvSpPr>
        <xdr:cNvPr id="145" name="テキスト ボックス 144"/>
        <xdr:cNvSpPr txBox="1"/>
      </xdr:nvSpPr>
      <xdr:spPr>
        <a:xfrm>
          <a:off x="19558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59055</xdr:rowOff>
    </xdr:from>
    <xdr:to>
      <xdr:col>2</xdr:col>
      <xdr:colOff>127000</xdr:colOff>
      <xdr:row>60</xdr:row>
      <xdr:rowOff>160655</xdr:rowOff>
    </xdr:to>
    <xdr:sp macro="" textlink="">
      <xdr:nvSpPr>
        <xdr:cNvPr id="146" name="フローチャート : 判断 145"/>
        <xdr:cNvSpPr/>
      </xdr:nvSpPr>
      <xdr:spPr>
        <a:xfrm>
          <a:off x="1397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145432</xdr:rowOff>
    </xdr:from>
    <xdr:ext cx="762000" cy="259045"/>
    <xdr:sp macro="" textlink="">
      <xdr:nvSpPr>
        <xdr:cNvPr id="147" name="テキスト ボックス 146"/>
        <xdr:cNvSpPr txBox="1"/>
      </xdr:nvSpPr>
      <xdr:spPr>
        <a:xfrm>
          <a:off x="1066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167163</xdr:rowOff>
    </xdr:from>
    <xdr:to>
      <xdr:col>7</xdr:col>
      <xdr:colOff>203200</xdr:colOff>
      <xdr:row>60</xdr:row>
      <xdr:rowOff>97313</xdr:rowOff>
    </xdr:to>
    <xdr:sp macro="" textlink="">
      <xdr:nvSpPr>
        <xdr:cNvPr id="153" name="円/楕円 152"/>
        <xdr:cNvSpPr/>
      </xdr:nvSpPr>
      <xdr:spPr>
        <a:xfrm>
          <a:off x="4902200" y="102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12240</xdr:rowOff>
    </xdr:from>
    <xdr:ext cx="762000" cy="259045"/>
    <xdr:sp macro="" textlink="">
      <xdr:nvSpPr>
        <xdr:cNvPr id="154" name="財政構造の弾力性該当値テキスト"/>
        <xdr:cNvSpPr txBox="1"/>
      </xdr:nvSpPr>
      <xdr:spPr>
        <a:xfrm>
          <a:off x="5041900" y="1012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34449</xdr:rowOff>
    </xdr:from>
    <xdr:to>
      <xdr:col>6</xdr:col>
      <xdr:colOff>50800</xdr:colOff>
      <xdr:row>59</xdr:row>
      <xdr:rowOff>136049</xdr:rowOff>
    </xdr:to>
    <xdr:sp macro="" textlink="">
      <xdr:nvSpPr>
        <xdr:cNvPr id="155" name="円/楕円 154"/>
        <xdr:cNvSpPr/>
      </xdr:nvSpPr>
      <xdr:spPr>
        <a:xfrm>
          <a:off x="4064000" y="101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146226</xdr:rowOff>
    </xdr:from>
    <xdr:ext cx="736600" cy="259045"/>
    <xdr:sp macro="" textlink="">
      <xdr:nvSpPr>
        <xdr:cNvPr id="156" name="テキスト ボックス 155"/>
        <xdr:cNvSpPr txBox="1"/>
      </xdr:nvSpPr>
      <xdr:spPr>
        <a:xfrm>
          <a:off x="3733800" y="991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49530</xdr:rowOff>
    </xdr:from>
    <xdr:to>
      <xdr:col>4</xdr:col>
      <xdr:colOff>533400</xdr:colOff>
      <xdr:row>59</xdr:row>
      <xdr:rowOff>151130</xdr:rowOff>
    </xdr:to>
    <xdr:sp macro="" textlink="">
      <xdr:nvSpPr>
        <xdr:cNvPr id="157" name="円/楕円 156"/>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161307</xdr:rowOff>
    </xdr:from>
    <xdr:ext cx="762000" cy="259045"/>
    <xdr:sp macro="" textlink="">
      <xdr:nvSpPr>
        <xdr:cNvPr id="158" name="テキスト ボックス 157"/>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25400</xdr:rowOff>
    </xdr:from>
    <xdr:to>
      <xdr:col>3</xdr:col>
      <xdr:colOff>330200</xdr:colOff>
      <xdr:row>59</xdr:row>
      <xdr:rowOff>127000</xdr:rowOff>
    </xdr:to>
    <xdr:sp macro="" textlink="">
      <xdr:nvSpPr>
        <xdr:cNvPr id="159" name="円/楕円 158"/>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137177</xdr:rowOff>
    </xdr:from>
    <xdr:ext cx="762000" cy="259045"/>
    <xdr:sp macro="" textlink="">
      <xdr:nvSpPr>
        <xdr:cNvPr id="160" name="テキスト ボックス 159"/>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64135</xdr:rowOff>
    </xdr:from>
    <xdr:to>
      <xdr:col>2</xdr:col>
      <xdr:colOff>127000</xdr:colOff>
      <xdr:row>58</xdr:row>
      <xdr:rowOff>165735</xdr:rowOff>
    </xdr:to>
    <xdr:sp macro="" textlink="">
      <xdr:nvSpPr>
        <xdr:cNvPr id="161" name="円/楕円 160"/>
        <xdr:cNvSpPr/>
      </xdr:nvSpPr>
      <xdr:spPr>
        <a:xfrm>
          <a:off x="1397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4462</xdr:rowOff>
    </xdr:from>
    <xdr:ext cx="762000" cy="259045"/>
    <xdr:sp macro="" textlink="">
      <xdr:nvSpPr>
        <xdr:cNvPr id="162" name="テキスト ボックス 161"/>
        <xdr:cNvSpPr txBox="1"/>
      </xdr:nvSpPr>
      <xdr:spPr>
        <a:xfrm>
          <a:off x="1066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[121,875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人口１人当たりの人件費・物件費等の合計による人口１人当たりの金額が類似団体との金額比較により、ほぼ同じ傾向を維持している。その要因としては、市民課窓口、公立保育園および給食センターの民間委託、公用車の電気自動車道入、空調設備にデマンドを導入による電気料金の減の効果が上げ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9" name="直線コネクタ 188"/>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90"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91" name="直線コネクタ 190"/>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2"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3" name="直線コネクタ 192"/>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105913</xdr:rowOff>
    </xdr:from>
    <xdr:to>
      <xdr:col>7</xdr:col>
      <xdr:colOff>152400</xdr:colOff>
      <xdr:row>82</xdr:row>
      <xdr:rowOff>116284</xdr:rowOff>
    </xdr:to>
    <xdr:cxnSp macro="">
      <xdr:nvCxnSpPr>
        <xdr:cNvPr id="194" name="直線コネクタ 193"/>
        <xdr:cNvCxnSpPr/>
      </xdr:nvCxnSpPr>
      <xdr:spPr>
        <a:xfrm>
          <a:off x="4114800" y="14164813"/>
          <a:ext cx="8382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5"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6" name="フローチャート : 判断 195"/>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94990</xdr:rowOff>
    </xdr:from>
    <xdr:to>
      <xdr:col>6</xdr:col>
      <xdr:colOff>0</xdr:colOff>
      <xdr:row>82</xdr:row>
      <xdr:rowOff>105913</xdr:rowOff>
    </xdr:to>
    <xdr:cxnSp macro="">
      <xdr:nvCxnSpPr>
        <xdr:cNvPr id="197" name="直線コネクタ 196"/>
        <xdr:cNvCxnSpPr/>
      </xdr:nvCxnSpPr>
      <xdr:spPr>
        <a:xfrm>
          <a:off x="3225800" y="14153890"/>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8" name="フローチャート : 判断 197"/>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9" name="テキスト ボックス 198"/>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94990</xdr:rowOff>
    </xdr:from>
    <xdr:to>
      <xdr:col>4</xdr:col>
      <xdr:colOff>482600</xdr:colOff>
      <xdr:row>82</xdr:row>
      <xdr:rowOff>106163</xdr:rowOff>
    </xdr:to>
    <xdr:cxnSp macro="">
      <xdr:nvCxnSpPr>
        <xdr:cNvPr id="200" name="直線コネクタ 199"/>
        <xdr:cNvCxnSpPr/>
      </xdr:nvCxnSpPr>
      <xdr:spPr>
        <a:xfrm flipV="1">
          <a:off x="2336800" y="14153890"/>
          <a:ext cx="8890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201" name="フローチャート : 判断 200"/>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2" name="テキスト ボックス 201"/>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101893</xdr:rowOff>
    </xdr:from>
    <xdr:to>
      <xdr:col>3</xdr:col>
      <xdr:colOff>279400</xdr:colOff>
      <xdr:row>82</xdr:row>
      <xdr:rowOff>106163</xdr:rowOff>
    </xdr:to>
    <xdr:cxnSp macro="">
      <xdr:nvCxnSpPr>
        <xdr:cNvPr id="203" name="直線コネクタ 202"/>
        <xdr:cNvCxnSpPr/>
      </xdr:nvCxnSpPr>
      <xdr:spPr>
        <a:xfrm>
          <a:off x="1447800" y="14160793"/>
          <a:ext cx="889000" cy="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4" name="フローチャート : 判断 203"/>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5" name="テキスト ボックス 204"/>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6" name="フローチャート : 判断 205"/>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7" name="テキスト ボックス 206"/>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65484</xdr:rowOff>
    </xdr:from>
    <xdr:to>
      <xdr:col>7</xdr:col>
      <xdr:colOff>203200</xdr:colOff>
      <xdr:row>82</xdr:row>
      <xdr:rowOff>167084</xdr:rowOff>
    </xdr:to>
    <xdr:sp macro="" textlink="">
      <xdr:nvSpPr>
        <xdr:cNvPr id="213" name="円/楕円 212"/>
        <xdr:cNvSpPr/>
      </xdr:nvSpPr>
      <xdr:spPr>
        <a:xfrm>
          <a:off x="4902200" y="141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158211</xdr:rowOff>
    </xdr:from>
    <xdr:ext cx="762000" cy="259045"/>
    <xdr:sp macro="" textlink="">
      <xdr:nvSpPr>
        <xdr:cNvPr id="214" name="人件費・物件費等の状況該当値テキスト"/>
        <xdr:cNvSpPr txBox="1"/>
      </xdr:nvSpPr>
      <xdr:spPr>
        <a:xfrm>
          <a:off x="5041900" y="1404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121,875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55113</xdr:rowOff>
    </xdr:from>
    <xdr:to>
      <xdr:col>6</xdr:col>
      <xdr:colOff>50800</xdr:colOff>
      <xdr:row>82</xdr:row>
      <xdr:rowOff>156713</xdr:rowOff>
    </xdr:to>
    <xdr:sp macro="" textlink="">
      <xdr:nvSpPr>
        <xdr:cNvPr id="215" name="円/楕円 214"/>
        <xdr:cNvSpPr/>
      </xdr:nvSpPr>
      <xdr:spPr>
        <a:xfrm>
          <a:off x="4064000" y="141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166890</xdr:rowOff>
    </xdr:from>
    <xdr:ext cx="736600" cy="259045"/>
    <xdr:sp macro="" textlink="">
      <xdr:nvSpPr>
        <xdr:cNvPr id="216" name="テキスト ボックス 215"/>
        <xdr:cNvSpPr txBox="1"/>
      </xdr:nvSpPr>
      <xdr:spPr>
        <a:xfrm>
          <a:off x="3733800" y="1388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44190</xdr:rowOff>
    </xdr:from>
    <xdr:to>
      <xdr:col>4</xdr:col>
      <xdr:colOff>533400</xdr:colOff>
      <xdr:row>82</xdr:row>
      <xdr:rowOff>145790</xdr:rowOff>
    </xdr:to>
    <xdr:sp macro="" textlink="">
      <xdr:nvSpPr>
        <xdr:cNvPr id="217" name="円/楕円 216"/>
        <xdr:cNvSpPr/>
      </xdr:nvSpPr>
      <xdr:spPr>
        <a:xfrm>
          <a:off x="3175000" y="141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155967</xdr:rowOff>
    </xdr:from>
    <xdr:ext cx="762000" cy="259045"/>
    <xdr:sp macro="" textlink="">
      <xdr:nvSpPr>
        <xdr:cNvPr id="218" name="テキスト ボックス 217"/>
        <xdr:cNvSpPr txBox="1"/>
      </xdr:nvSpPr>
      <xdr:spPr>
        <a:xfrm>
          <a:off x="2844800" y="1387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113,050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55363</xdr:rowOff>
    </xdr:from>
    <xdr:to>
      <xdr:col>3</xdr:col>
      <xdr:colOff>330200</xdr:colOff>
      <xdr:row>82</xdr:row>
      <xdr:rowOff>156963</xdr:rowOff>
    </xdr:to>
    <xdr:sp macro="" textlink="">
      <xdr:nvSpPr>
        <xdr:cNvPr id="219" name="円/楕円 218"/>
        <xdr:cNvSpPr/>
      </xdr:nvSpPr>
      <xdr:spPr>
        <a:xfrm>
          <a:off x="2286000" y="141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167140</xdr:rowOff>
    </xdr:from>
    <xdr:ext cx="762000" cy="259045"/>
    <xdr:sp macro="" textlink="">
      <xdr:nvSpPr>
        <xdr:cNvPr id="220" name="テキスト ボックス 219"/>
        <xdr:cNvSpPr txBox="1"/>
      </xdr:nvSpPr>
      <xdr:spPr>
        <a:xfrm>
          <a:off x="1955800" y="1388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51093</xdr:rowOff>
    </xdr:from>
    <xdr:to>
      <xdr:col>2</xdr:col>
      <xdr:colOff>127000</xdr:colOff>
      <xdr:row>82</xdr:row>
      <xdr:rowOff>152693</xdr:rowOff>
    </xdr:to>
    <xdr:sp macro="" textlink="">
      <xdr:nvSpPr>
        <xdr:cNvPr id="221" name="円/楕円 220"/>
        <xdr:cNvSpPr/>
      </xdr:nvSpPr>
      <xdr:spPr>
        <a:xfrm>
          <a:off x="1397000" y="1410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162870</xdr:rowOff>
    </xdr:from>
    <xdr:ext cx="762000" cy="259045"/>
    <xdr:sp macro="" textlink="">
      <xdr:nvSpPr>
        <xdr:cNvPr id="222" name="テキスト ボックス 221"/>
        <xdr:cNvSpPr txBox="1"/>
      </xdr:nvSpPr>
      <xdr:spPr>
        <a:xfrm>
          <a:off x="1066800" y="138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今回のラスパイレス指数は、</a:t>
          </a:r>
          <a:r>
            <a:rPr kumimoji="1" lang="en-US" altLang="ja-JP" sz="1300">
              <a:latin typeface="ＭＳ Ｐゴシック"/>
            </a:rPr>
            <a:t>100</a:t>
          </a:r>
          <a:r>
            <a:rPr kumimoji="1" lang="ja-JP" altLang="en-US" sz="1300">
              <a:latin typeface="ＭＳ Ｐゴシック"/>
            </a:rPr>
            <a:t>を下回っている。本市は、職員数の大幅な削減、独自の手当カットなどを実施するとともに、行政改革や権限移譲などに積極的に取り組んできた経緯がある。ラスパイレス指数は、地方公務員の給料額を同時の職種、経歴に相当する国家公務員の給料額を１００として比較した場合に算出されるもので、地方公務員よりも数多い手当が規定されている国家公務員との給与額（給料＋手当）としての単純比較にならない。しかし、指数を含め給与水準について適正な昇格および昇給制度を順守し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9" name="直線コネクタ 248"/>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50"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51" name="直線コネクタ 250"/>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2"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3" name="直線コネクタ 252"/>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128270</xdr:rowOff>
    </xdr:to>
    <xdr:cxnSp macro="">
      <xdr:nvCxnSpPr>
        <xdr:cNvPr id="254" name="直線コネクタ 253"/>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5"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6" name="フローチャート : 判断 255"/>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88</xdr:row>
      <xdr:rowOff>0</xdr:rowOff>
    </xdr:to>
    <xdr:cxnSp macro="">
      <xdr:nvCxnSpPr>
        <xdr:cNvPr id="257" name="直線コネクタ 256"/>
        <xdr:cNvCxnSpPr/>
      </xdr:nvCxnSpPr>
      <xdr:spPr>
        <a:xfrm flipV="1">
          <a:off x="15290800" y="1470152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8" name="フローチャート : 判断 257"/>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9" name="テキスト ボックス 258"/>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137668</xdr:rowOff>
    </xdr:from>
    <xdr:to>
      <xdr:col>22</xdr:col>
      <xdr:colOff>203200</xdr:colOff>
      <xdr:row>88</xdr:row>
      <xdr:rowOff>0</xdr:rowOff>
    </xdr:to>
    <xdr:cxnSp macro="">
      <xdr:nvCxnSpPr>
        <xdr:cNvPr id="260" name="直線コネクタ 259"/>
        <xdr:cNvCxnSpPr/>
      </xdr:nvCxnSpPr>
      <xdr:spPr>
        <a:xfrm>
          <a:off x="14401800" y="150538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1" name="フローチャート : 判断 260"/>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2" name="テキスト ボックス 261"/>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87</xdr:row>
      <xdr:rowOff>137668</xdr:rowOff>
    </xdr:to>
    <xdr:cxnSp macro="">
      <xdr:nvCxnSpPr>
        <xdr:cNvPr id="263" name="直線コネクタ 262"/>
        <xdr:cNvCxnSpPr/>
      </xdr:nvCxnSpPr>
      <xdr:spPr>
        <a:xfrm>
          <a:off x="13512800" y="14701520"/>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4" name="フローチャート : 判断 263"/>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5" name="テキスト ボックス 264"/>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6" name="フローチャート : 判断 265"/>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7" name="テキスト ボックス 266"/>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3" name="円/楕円 272"/>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4"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7" name="円/楕円 276"/>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78" name="テキスト ボックス 277"/>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86868</xdr:rowOff>
    </xdr:from>
    <xdr:to>
      <xdr:col>21</xdr:col>
      <xdr:colOff>50800</xdr:colOff>
      <xdr:row>88</xdr:row>
      <xdr:rowOff>17018</xdr:rowOff>
    </xdr:to>
    <xdr:sp macro="" textlink="">
      <xdr:nvSpPr>
        <xdr:cNvPr id="279" name="円/楕円 278"/>
        <xdr:cNvSpPr/>
      </xdr:nvSpPr>
      <xdr:spPr>
        <a:xfrm>
          <a:off x="14351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27195</xdr:rowOff>
    </xdr:from>
    <xdr:ext cx="762000" cy="259045"/>
    <xdr:sp macro="" textlink="">
      <xdr:nvSpPr>
        <xdr:cNvPr id="280" name="テキスト ボックス 279"/>
        <xdr:cNvSpPr txBox="1"/>
      </xdr:nvSpPr>
      <xdr:spPr>
        <a:xfrm>
          <a:off x="14020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1" name="円/楕円 280"/>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2" name="テキスト ボックス 281"/>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定員適正化計画の着実な遂行により、ほぼ計画の完了した。今後も</a:t>
          </a:r>
          <a:endParaRPr kumimoji="1" lang="en-US" altLang="ja-JP" sz="1300">
            <a:latin typeface="ＭＳ Ｐゴシック"/>
          </a:endParaRPr>
        </a:p>
        <a:p>
          <a:r>
            <a:rPr kumimoji="1" lang="ja-JP" altLang="en-US" sz="1300">
              <a:latin typeface="ＭＳ Ｐゴシック"/>
            </a:rPr>
            <a:t>行財政改革を実施することにより、公共施設のと統廃合等を実施することで、選択と集中により効率的な行財政運営に努める。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4" name="直線コネクタ 313"/>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5"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6" name="直線コネクタ 315"/>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7"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8" name="直線コネクタ 317"/>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110430</xdr:rowOff>
    </xdr:from>
    <xdr:to>
      <xdr:col>24</xdr:col>
      <xdr:colOff>558800</xdr:colOff>
      <xdr:row>60</xdr:row>
      <xdr:rowOff>123069</xdr:rowOff>
    </xdr:to>
    <xdr:cxnSp macro="">
      <xdr:nvCxnSpPr>
        <xdr:cNvPr id="319" name="直線コネクタ 318"/>
        <xdr:cNvCxnSpPr/>
      </xdr:nvCxnSpPr>
      <xdr:spPr>
        <a:xfrm flipV="1">
          <a:off x="16179800" y="10397430"/>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20"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21" name="フローチャート : 判断 320"/>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123069</xdr:rowOff>
    </xdr:from>
    <xdr:to>
      <xdr:col>23</xdr:col>
      <xdr:colOff>406400</xdr:colOff>
      <xdr:row>60</xdr:row>
      <xdr:rowOff>138006</xdr:rowOff>
    </xdr:to>
    <xdr:cxnSp macro="">
      <xdr:nvCxnSpPr>
        <xdr:cNvPr id="322" name="直線コネクタ 321"/>
        <xdr:cNvCxnSpPr/>
      </xdr:nvCxnSpPr>
      <xdr:spPr>
        <a:xfrm flipV="1">
          <a:off x="15290800" y="10410069"/>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4" name="テキスト ボックス 323"/>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138006</xdr:rowOff>
    </xdr:from>
    <xdr:to>
      <xdr:col>22</xdr:col>
      <xdr:colOff>203200</xdr:colOff>
      <xdr:row>61</xdr:row>
      <xdr:rowOff>2177</xdr:rowOff>
    </xdr:to>
    <xdr:cxnSp macro="">
      <xdr:nvCxnSpPr>
        <xdr:cNvPr id="325" name="直線コネクタ 324"/>
        <xdr:cNvCxnSpPr/>
      </xdr:nvCxnSpPr>
      <xdr:spPr>
        <a:xfrm flipV="1">
          <a:off x="14401800" y="1042500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6" name="フローチャート : 判断 325"/>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7" name="テキスト ボックス 326"/>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32052</xdr:rowOff>
    </xdr:to>
    <xdr:cxnSp macro="">
      <xdr:nvCxnSpPr>
        <xdr:cNvPr id="328" name="直線コネクタ 327"/>
        <xdr:cNvCxnSpPr/>
      </xdr:nvCxnSpPr>
      <xdr:spPr>
        <a:xfrm flipV="1">
          <a:off x="13512800" y="1046062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9" name="フローチャート : 判断 328"/>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30" name="テキスト ボックス 329"/>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31" name="フローチャート : 判断 330"/>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2" name="テキスト ボックス 331"/>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59630</xdr:rowOff>
    </xdr:from>
    <xdr:to>
      <xdr:col>24</xdr:col>
      <xdr:colOff>609600</xdr:colOff>
      <xdr:row>60</xdr:row>
      <xdr:rowOff>161230</xdr:rowOff>
    </xdr:to>
    <xdr:sp macro="" textlink="">
      <xdr:nvSpPr>
        <xdr:cNvPr id="338" name="円/楕円 337"/>
        <xdr:cNvSpPr/>
      </xdr:nvSpPr>
      <xdr:spPr>
        <a:xfrm>
          <a:off x="169672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76157</xdr:rowOff>
    </xdr:from>
    <xdr:ext cx="762000" cy="259045"/>
    <xdr:sp macro="" textlink="">
      <xdr:nvSpPr>
        <xdr:cNvPr id="339" name="定員管理の状況該当値テキスト"/>
        <xdr:cNvSpPr txBox="1"/>
      </xdr:nvSpPr>
      <xdr:spPr>
        <a:xfrm>
          <a:off x="17106900" y="101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72269</xdr:rowOff>
    </xdr:from>
    <xdr:to>
      <xdr:col>23</xdr:col>
      <xdr:colOff>457200</xdr:colOff>
      <xdr:row>61</xdr:row>
      <xdr:rowOff>2419</xdr:rowOff>
    </xdr:to>
    <xdr:sp macro="" textlink="">
      <xdr:nvSpPr>
        <xdr:cNvPr id="340" name="円/楕円 339"/>
        <xdr:cNvSpPr/>
      </xdr:nvSpPr>
      <xdr:spPr>
        <a:xfrm>
          <a:off x="16129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12596</xdr:rowOff>
    </xdr:from>
    <xdr:ext cx="736600" cy="259045"/>
    <xdr:sp macro="" textlink="">
      <xdr:nvSpPr>
        <xdr:cNvPr id="341" name="テキスト ボックス 340"/>
        <xdr:cNvSpPr txBox="1"/>
      </xdr:nvSpPr>
      <xdr:spPr>
        <a:xfrm>
          <a:off x="15798800" y="1012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87206</xdr:rowOff>
    </xdr:from>
    <xdr:to>
      <xdr:col>22</xdr:col>
      <xdr:colOff>254000</xdr:colOff>
      <xdr:row>61</xdr:row>
      <xdr:rowOff>17356</xdr:rowOff>
    </xdr:to>
    <xdr:sp macro="" textlink="">
      <xdr:nvSpPr>
        <xdr:cNvPr id="342" name="円/楕円 341"/>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27533</xdr:rowOff>
    </xdr:from>
    <xdr:ext cx="762000" cy="259045"/>
    <xdr:sp macro="" textlink="">
      <xdr:nvSpPr>
        <xdr:cNvPr id="343" name="テキスト ボックス 342"/>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4" name="円/楕円 343"/>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63154</xdr:rowOff>
    </xdr:from>
    <xdr:ext cx="762000" cy="259045"/>
    <xdr:sp macro="" textlink="">
      <xdr:nvSpPr>
        <xdr:cNvPr id="345" name="テキスト ボックス 344"/>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152702</xdr:rowOff>
    </xdr:from>
    <xdr:to>
      <xdr:col>19</xdr:col>
      <xdr:colOff>533400</xdr:colOff>
      <xdr:row>61</xdr:row>
      <xdr:rowOff>82852</xdr:rowOff>
    </xdr:to>
    <xdr:sp macro="" textlink="">
      <xdr:nvSpPr>
        <xdr:cNvPr id="346" name="円/楕円 345"/>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93029</xdr:rowOff>
    </xdr:from>
    <xdr:ext cx="762000" cy="259045"/>
    <xdr:sp macro="" textlink="">
      <xdr:nvSpPr>
        <xdr:cNvPr id="347" name="テキスト ボックス 346"/>
        <xdr:cNvSpPr txBox="1"/>
      </xdr:nvSpPr>
      <xdr:spPr>
        <a:xfrm>
          <a:off x="13131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償金免除繰上償還制度を活用し、政府資金の高利率の繰上償還を平成２０年度に実施した。その後も将来における公債費負担軽減を図るべく、任意の繰上償還を毎年実施している。今後も実質公債費比率の抑制を図り、減債基金への積立や繰上償還を継続して取り組んで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4" name="直線コネクタ 373"/>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7"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8" name="直線コネクタ 377"/>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81534</xdr:rowOff>
    </xdr:from>
    <xdr:to>
      <xdr:col>24</xdr:col>
      <xdr:colOff>558800</xdr:colOff>
      <xdr:row>37</xdr:row>
      <xdr:rowOff>86360</xdr:rowOff>
    </xdr:to>
    <xdr:cxnSp macro="">
      <xdr:nvCxnSpPr>
        <xdr:cNvPr id="379" name="直線コネクタ 378"/>
        <xdr:cNvCxnSpPr/>
      </xdr:nvCxnSpPr>
      <xdr:spPr>
        <a:xfrm flipV="1">
          <a:off x="16179800" y="64251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80"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81" name="フローチャート : 判断 380"/>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69469</xdr:rowOff>
    </xdr:from>
    <xdr:to>
      <xdr:col>23</xdr:col>
      <xdr:colOff>406400</xdr:colOff>
      <xdr:row>37</xdr:row>
      <xdr:rowOff>86360</xdr:rowOff>
    </xdr:to>
    <xdr:cxnSp macro="">
      <xdr:nvCxnSpPr>
        <xdr:cNvPr id="382" name="直線コネクタ 381"/>
        <xdr:cNvCxnSpPr/>
      </xdr:nvCxnSpPr>
      <xdr:spPr>
        <a:xfrm>
          <a:off x="15290800" y="641311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3" name="フローチャート : 判断 382"/>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4" name="テキスト ボックス 383"/>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69469</xdr:rowOff>
    </xdr:from>
    <xdr:to>
      <xdr:col>22</xdr:col>
      <xdr:colOff>203200</xdr:colOff>
      <xdr:row>37</xdr:row>
      <xdr:rowOff>103251</xdr:rowOff>
    </xdr:to>
    <xdr:cxnSp macro="">
      <xdr:nvCxnSpPr>
        <xdr:cNvPr id="385" name="直線コネクタ 384"/>
        <xdr:cNvCxnSpPr/>
      </xdr:nvCxnSpPr>
      <xdr:spPr>
        <a:xfrm flipV="1">
          <a:off x="14401800" y="641311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6" name="フローチャート : 判断 385"/>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7" name="テキスト ボックス 386"/>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103251</xdr:rowOff>
    </xdr:from>
    <xdr:to>
      <xdr:col>21</xdr:col>
      <xdr:colOff>0</xdr:colOff>
      <xdr:row>37</xdr:row>
      <xdr:rowOff>122555</xdr:rowOff>
    </xdr:to>
    <xdr:cxnSp macro="">
      <xdr:nvCxnSpPr>
        <xdr:cNvPr id="388" name="直線コネクタ 387"/>
        <xdr:cNvCxnSpPr/>
      </xdr:nvCxnSpPr>
      <xdr:spPr>
        <a:xfrm flipV="1">
          <a:off x="13512800" y="644690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9" name="フローチャート : 判断 388"/>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90" name="テキスト ボックス 389"/>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91" name="フローチャート : 判断 390"/>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2" name="テキスト ボックス 391"/>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30734</xdr:rowOff>
    </xdr:from>
    <xdr:to>
      <xdr:col>24</xdr:col>
      <xdr:colOff>609600</xdr:colOff>
      <xdr:row>37</xdr:row>
      <xdr:rowOff>132334</xdr:rowOff>
    </xdr:to>
    <xdr:sp macro="" textlink="">
      <xdr:nvSpPr>
        <xdr:cNvPr id="398" name="円/楕円 397"/>
        <xdr:cNvSpPr/>
      </xdr:nvSpPr>
      <xdr:spPr>
        <a:xfrm>
          <a:off x="169672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123461</xdr:rowOff>
    </xdr:from>
    <xdr:ext cx="762000" cy="259045"/>
    <xdr:sp macro="" textlink="">
      <xdr:nvSpPr>
        <xdr:cNvPr id="399" name="公債費負担の状況該当値テキスト"/>
        <xdr:cNvSpPr txBox="1"/>
      </xdr:nvSpPr>
      <xdr:spPr>
        <a:xfrm>
          <a:off x="17106900" y="62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35560</xdr:rowOff>
    </xdr:from>
    <xdr:to>
      <xdr:col>23</xdr:col>
      <xdr:colOff>457200</xdr:colOff>
      <xdr:row>37</xdr:row>
      <xdr:rowOff>137160</xdr:rowOff>
    </xdr:to>
    <xdr:sp macro="" textlink="">
      <xdr:nvSpPr>
        <xdr:cNvPr id="400" name="円/楕円 399"/>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147337</xdr:rowOff>
    </xdr:from>
    <xdr:ext cx="736600" cy="259045"/>
    <xdr:sp macro="" textlink="">
      <xdr:nvSpPr>
        <xdr:cNvPr id="401" name="テキスト ボックス 400"/>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18669</xdr:rowOff>
    </xdr:from>
    <xdr:to>
      <xdr:col>22</xdr:col>
      <xdr:colOff>254000</xdr:colOff>
      <xdr:row>37</xdr:row>
      <xdr:rowOff>120269</xdr:rowOff>
    </xdr:to>
    <xdr:sp macro="" textlink="">
      <xdr:nvSpPr>
        <xdr:cNvPr id="402" name="円/楕円 401"/>
        <xdr:cNvSpPr/>
      </xdr:nvSpPr>
      <xdr:spPr>
        <a:xfrm>
          <a:off x="152400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130446</xdr:rowOff>
    </xdr:from>
    <xdr:ext cx="762000" cy="259045"/>
    <xdr:sp macro="" textlink="">
      <xdr:nvSpPr>
        <xdr:cNvPr id="403" name="テキスト ボックス 402"/>
        <xdr:cNvSpPr txBox="1"/>
      </xdr:nvSpPr>
      <xdr:spPr>
        <a:xfrm>
          <a:off x="14909800" y="613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52451</xdr:rowOff>
    </xdr:from>
    <xdr:to>
      <xdr:col>21</xdr:col>
      <xdr:colOff>50800</xdr:colOff>
      <xdr:row>37</xdr:row>
      <xdr:rowOff>154051</xdr:rowOff>
    </xdr:to>
    <xdr:sp macro="" textlink="">
      <xdr:nvSpPr>
        <xdr:cNvPr id="404" name="円/楕円 403"/>
        <xdr:cNvSpPr/>
      </xdr:nvSpPr>
      <xdr:spPr>
        <a:xfrm>
          <a:off x="14351000" y="63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164228</xdr:rowOff>
    </xdr:from>
    <xdr:ext cx="762000" cy="259045"/>
    <xdr:sp macro="" textlink="">
      <xdr:nvSpPr>
        <xdr:cNvPr id="405" name="テキスト ボックス 404"/>
        <xdr:cNvSpPr txBox="1"/>
      </xdr:nvSpPr>
      <xdr:spPr>
        <a:xfrm>
          <a:off x="14020800" y="61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71755</xdr:rowOff>
    </xdr:from>
    <xdr:to>
      <xdr:col>19</xdr:col>
      <xdr:colOff>533400</xdr:colOff>
      <xdr:row>38</xdr:row>
      <xdr:rowOff>1905</xdr:rowOff>
    </xdr:to>
    <xdr:sp macro="" textlink="">
      <xdr:nvSpPr>
        <xdr:cNvPr id="406" name="円/楕円 405"/>
        <xdr:cNvSpPr/>
      </xdr:nvSpPr>
      <xdr:spPr>
        <a:xfrm>
          <a:off x="13462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12082</xdr:rowOff>
    </xdr:from>
    <xdr:ext cx="762000" cy="259045"/>
    <xdr:sp macro="" textlink="">
      <xdr:nvSpPr>
        <xdr:cNvPr id="407" name="テキスト ボックス 406"/>
        <xdr:cNvSpPr txBox="1"/>
      </xdr:nvSpPr>
      <xdr:spPr>
        <a:xfrm>
          <a:off x="13131800" y="61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地方債の現在高は、昨年と比較すると増加しているが、減債基金等を代表とする充当可能財源等を増加するなどにより将来負担率が減少した。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6" name="直線コネクタ 435"/>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7"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8" name="直線コネクタ 437"/>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142420</xdr:rowOff>
    </xdr:from>
    <xdr:to>
      <xdr:col>23</xdr:col>
      <xdr:colOff>406400</xdr:colOff>
      <xdr:row>13</xdr:row>
      <xdr:rowOff>169566</xdr:rowOff>
    </xdr:to>
    <xdr:cxnSp macro="">
      <xdr:nvCxnSpPr>
        <xdr:cNvPr id="441" name="直線コネクタ 440"/>
        <xdr:cNvCxnSpPr/>
      </xdr:nvCxnSpPr>
      <xdr:spPr>
        <a:xfrm flipV="1">
          <a:off x="15290800" y="237127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2"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3" name="フローチャート : 判断 442"/>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13</xdr:row>
      <xdr:rowOff>169566</xdr:rowOff>
    </xdr:from>
    <xdr:to>
      <xdr:col>22</xdr:col>
      <xdr:colOff>203200</xdr:colOff>
      <xdr:row>14</xdr:row>
      <xdr:rowOff>25262</xdr:rowOff>
    </xdr:to>
    <xdr:cxnSp macro="">
      <xdr:nvCxnSpPr>
        <xdr:cNvPr id="444" name="直線コネクタ 443"/>
        <xdr:cNvCxnSpPr/>
      </xdr:nvCxnSpPr>
      <xdr:spPr>
        <a:xfrm flipV="1">
          <a:off x="14401800" y="2398416"/>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5" name="フローチャート : 判断 444"/>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6" name="テキスト ボックス 445"/>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25262</xdr:rowOff>
    </xdr:from>
    <xdr:to>
      <xdr:col>21</xdr:col>
      <xdr:colOff>0</xdr:colOff>
      <xdr:row>14</xdr:row>
      <xdr:rowOff>61256</xdr:rowOff>
    </xdr:to>
    <xdr:cxnSp macro="">
      <xdr:nvCxnSpPr>
        <xdr:cNvPr id="447" name="直線コネクタ 446"/>
        <xdr:cNvCxnSpPr/>
      </xdr:nvCxnSpPr>
      <xdr:spPr>
        <a:xfrm flipV="1">
          <a:off x="13512800" y="2425562"/>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8" name="フローチャート : 判断 447"/>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9" name="テキスト ボックス 448"/>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50" name="フローチャート : 判断 449"/>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1" name="テキスト ボックス 450"/>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2" name="フローチャート : 判断 451"/>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3" name="テキスト ボックス 452"/>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91620</xdr:rowOff>
    </xdr:from>
    <xdr:to>
      <xdr:col>23</xdr:col>
      <xdr:colOff>457200</xdr:colOff>
      <xdr:row>14</xdr:row>
      <xdr:rowOff>21770</xdr:rowOff>
    </xdr:to>
    <xdr:sp macro="" textlink="">
      <xdr:nvSpPr>
        <xdr:cNvPr id="459" name="円/楕円 458"/>
        <xdr:cNvSpPr/>
      </xdr:nvSpPr>
      <xdr:spPr>
        <a:xfrm>
          <a:off x="16129000" y="23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31947</xdr:rowOff>
    </xdr:from>
    <xdr:ext cx="736600" cy="259045"/>
    <xdr:sp macro="" textlink="">
      <xdr:nvSpPr>
        <xdr:cNvPr id="460" name="テキスト ボックス 459"/>
        <xdr:cNvSpPr txBox="1"/>
      </xdr:nvSpPr>
      <xdr:spPr>
        <a:xfrm>
          <a:off x="15798800" y="2089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118766</xdr:rowOff>
    </xdr:from>
    <xdr:to>
      <xdr:col>22</xdr:col>
      <xdr:colOff>254000</xdr:colOff>
      <xdr:row>14</xdr:row>
      <xdr:rowOff>48916</xdr:rowOff>
    </xdr:to>
    <xdr:sp macro="" textlink="">
      <xdr:nvSpPr>
        <xdr:cNvPr id="461" name="円/楕円 460"/>
        <xdr:cNvSpPr/>
      </xdr:nvSpPr>
      <xdr:spPr>
        <a:xfrm>
          <a:off x="15240000" y="234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59093</xdr:rowOff>
    </xdr:from>
    <xdr:ext cx="762000" cy="259045"/>
    <xdr:sp macro="" textlink="">
      <xdr:nvSpPr>
        <xdr:cNvPr id="462" name="テキスト ボックス 461"/>
        <xdr:cNvSpPr txBox="1"/>
      </xdr:nvSpPr>
      <xdr:spPr>
        <a:xfrm>
          <a:off x="14909800" y="21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145912</xdr:rowOff>
    </xdr:from>
    <xdr:to>
      <xdr:col>21</xdr:col>
      <xdr:colOff>50800</xdr:colOff>
      <xdr:row>14</xdr:row>
      <xdr:rowOff>76062</xdr:rowOff>
    </xdr:to>
    <xdr:sp macro="" textlink="">
      <xdr:nvSpPr>
        <xdr:cNvPr id="463" name="円/楕円 462"/>
        <xdr:cNvSpPr/>
      </xdr:nvSpPr>
      <xdr:spPr>
        <a:xfrm>
          <a:off x="14351000" y="23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86239</xdr:rowOff>
    </xdr:from>
    <xdr:ext cx="762000" cy="259045"/>
    <xdr:sp macro="" textlink="">
      <xdr:nvSpPr>
        <xdr:cNvPr id="464" name="テキスト ボックス 463"/>
        <xdr:cNvSpPr txBox="1"/>
      </xdr:nvSpPr>
      <xdr:spPr>
        <a:xfrm>
          <a:off x="14020800" y="214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10456</xdr:rowOff>
    </xdr:from>
    <xdr:to>
      <xdr:col>19</xdr:col>
      <xdr:colOff>533400</xdr:colOff>
      <xdr:row>14</xdr:row>
      <xdr:rowOff>112056</xdr:rowOff>
    </xdr:to>
    <xdr:sp macro="" textlink="">
      <xdr:nvSpPr>
        <xdr:cNvPr id="465" name="円/楕円 464"/>
        <xdr:cNvSpPr/>
      </xdr:nvSpPr>
      <xdr:spPr>
        <a:xfrm>
          <a:off x="13462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122233</xdr:rowOff>
    </xdr:from>
    <xdr:ext cx="762000" cy="259045"/>
    <xdr:sp macro="" textlink="">
      <xdr:nvSpPr>
        <xdr:cNvPr id="466" name="テキスト ボックス 465"/>
        <xdr:cNvSpPr txBox="1"/>
      </xdr:nvSpPr>
      <xdr:spPr>
        <a:xfrm>
          <a:off x="13131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42,178
42,052
49.94
24,029,035
22,891,304
1,037,012
10,862,172
19,739,172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今回、若干ではあるが昨年との比較において△</a:t>
          </a:r>
          <a:r>
            <a:rPr kumimoji="1" lang="en-US" altLang="ja-JP" sz="1300">
              <a:latin typeface="ＭＳ Ｐゴシック"/>
            </a:rPr>
            <a:t>0.9</a:t>
          </a:r>
          <a:r>
            <a:rPr kumimoji="1" lang="ja-JP" altLang="en-US" sz="1300">
              <a:latin typeface="ＭＳ Ｐゴシック"/>
            </a:rPr>
            <a:t>下がった。その要因としては、議員、特別職の退職に伴う分と公立保育所の民営化、給食センターの民営化を含め、幼稚園の統廃合による。今後とも効率的な行財政運営と人件費の抑制に努める。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27940</xdr:rowOff>
    </xdr:to>
    <xdr:cxnSp macro="">
      <xdr:nvCxnSpPr>
        <xdr:cNvPr id="64" name="直線コネクタ 63"/>
        <xdr:cNvCxnSpPr/>
      </xdr:nvCxnSpPr>
      <xdr:spPr>
        <a:xfrm flipV="1">
          <a:off x="3987800" y="6131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66040</xdr:rowOff>
    </xdr:to>
    <xdr:cxnSp macro="">
      <xdr:nvCxnSpPr>
        <xdr:cNvPr id="67" name="直線コネクタ 66"/>
        <xdr:cNvCxnSpPr/>
      </xdr:nvCxnSpPr>
      <xdr:spPr>
        <a:xfrm flipV="1">
          <a:off x="3098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66040</xdr:rowOff>
    </xdr:to>
    <xdr:cxnSp macro="">
      <xdr:nvCxnSpPr>
        <xdr:cNvPr id="70" name="直線コネクタ 69"/>
        <xdr:cNvCxnSpPr/>
      </xdr:nvCxnSpPr>
      <xdr:spPr>
        <a:xfrm>
          <a:off x="2209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50800</xdr:rowOff>
    </xdr:to>
    <xdr:cxnSp macro="">
      <xdr:nvCxnSpPr>
        <xdr:cNvPr id="73" name="直線コネクタ 72"/>
        <xdr:cNvCxnSpPr/>
      </xdr:nvCxnSpPr>
      <xdr:spPr>
        <a:xfrm flipV="1">
          <a:off x="1320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3" name="円/楕円 82"/>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4"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5" name="円/楕円 84"/>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6" name="テキスト ボックス 85"/>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7" name="円/楕円 86"/>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88" name="テキスト ボックス 87"/>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89" name="円/楕円 88"/>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0" name="テキスト ボックス 89"/>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1" name="円/楕円 90"/>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2" name="テキスト ボックス 91"/>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物件費については、前年度決算に引き続き増加となった。その要因としては、特別支援員・障害児ヘルパーなどの賃金等による人件費等が増加したことによる。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151493</xdr:rowOff>
    </xdr:to>
    <xdr:cxnSp macro="">
      <xdr:nvCxnSpPr>
        <xdr:cNvPr id="127" name="直線コネクタ 126"/>
        <xdr:cNvCxnSpPr/>
      </xdr:nvCxnSpPr>
      <xdr:spPr>
        <a:xfrm>
          <a:off x="15671800" y="267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15</xdr:row>
      <xdr:rowOff>107950</xdr:rowOff>
    </xdr:to>
    <xdr:cxnSp macro="">
      <xdr:nvCxnSpPr>
        <xdr:cNvPr id="130" name="直線コネクタ 129"/>
        <xdr:cNvCxnSpPr/>
      </xdr:nvCxnSpPr>
      <xdr:spPr>
        <a:xfrm>
          <a:off x="14782800" y="2516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116114</xdr:rowOff>
    </xdr:from>
    <xdr:to>
      <xdr:col>21</xdr:col>
      <xdr:colOff>361950</xdr:colOff>
      <xdr:row>15</xdr:row>
      <xdr:rowOff>75293</xdr:rowOff>
    </xdr:to>
    <xdr:cxnSp macro="">
      <xdr:nvCxnSpPr>
        <xdr:cNvPr id="133" name="直線コネクタ 132"/>
        <xdr:cNvCxnSpPr/>
      </xdr:nvCxnSpPr>
      <xdr:spPr>
        <a:xfrm flipV="1">
          <a:off x="13893800" y="2516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29029</xdr:rowOff>
    </xdr:from>
    <xdr:to>
      <xdr:col>20</xdr:col>
      <xdr:colOff>158750</xdr:colOff>
      <xdr:row>15</xdr:row>
      <xdr:rowOff>75293</xdr:rowOff>
    </xdr:to>
    <xdr:cxnSp macro="">
      <xdr:nvCxnSpPr>
        <xdr:cNvPr id="136" name="直線コネクタ 135"/>
        <xdr:cNvCxnSpPr/>
      </xdr:nvCxnSpPr>
      <xdr:spPr>
        <a:xfrm>
          <a:off x="13004800" y="2429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46" name="円/楕円 145"/>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47"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0" name="円/楕円 149"/>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1" name="テキスト ボックス 150"/>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24493</xdr:rowOff>
    </xdr:from>
    <xdr:to>
      <xdr:col>20</xdr:col>
      <xdr:colOff>209550</xdr:colOff>
      <xdr:row>15</xdr:row>
      <xdr:rowOff>126093</xdr:rowOff>
    </xdr:to>
    <xdr:sp macro="" textlink="">
      <xdr:nvSpPr>
        <xdr:cNvPr id="152" name="円/楕円 151"/>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136270</xdr:rowOff>
    </xdr:from>
    <xdr:ext cx="762000" cy="259045"/>
    <xdr:sp macro="" textlink="">
      <xdr:nvSpPr>
        <xdr:cNvPr id="153" name="テキスト ボックス 152"/>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4" name="円/楕円 153"/>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5" name="テキスト ボックス 154"/>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上回り、かつ上昇傾向にある。その要因として、生活保護法（生活扶助、教育扶助、医療扶助、住宅扶助等）、児童福祉法、老人福祉法、身体障害者福祉法、知的障害者福祉法、就学困難な児童及び生徒に係る就学奨励の扶助費が増加傾向にある。財政を急激に圧迫することがないよう注視して行く必要が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69850</xdr:rowOff>
    </xdr:to>
    <xdr:cxnSp macro="">
      <xdr:nvCxnSpPr>
        <xdr:cNvPr id="190" name="直線コネクタ 189"/>
        <xdr:cNvCxnSpPr/>
      </xdr:nvCxnSpPr>
      <xdr:spPr>
        <a:xfrm>
          <a:off x="3987800" y="9777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15422</xdr:rowOff>
    </xdr:to>
    <xdr:cxnSp macro="">
      <xdr:nvCxnSpPr>
        <xdr:cNvPr id="193" name="直線コネクタ 192"/>
        <xdr:cNvCxnSpPr/>
      </xdr:nvCxnSpPr>
      <xdr:spPr>
        <a:xfrm flipV="1">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15422</xdr:rowOff>
    </xdr:to>
    <xdr:cxnSp macro="">
      <xdr:nvCxnSpPr>
        <xdr:cNvPr id="196" name="直線コネクタ 195"/>
        <xdr:cNvCxnSpPr/>
      </xdr:nvCxnSpPr>
      <xdr:spPr>
        <a:xfrm>
          <a:off x="2209800" y="969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88900</xdr:rowOff>
    </xdr:to>
    <xdr:cxnSp macro="">
      <xdr:nvCxnSpPr>
        <xdr:cNvPr id="199" name="直線コネクタ 198"/>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136072</xdr:rowOff>
    </xdr:from>
    <xdr:to>
      <xdr:col>4</xdr:col>
      <xdr:colOff>396875</xdr:colOff>
      <xdr:row>57</xdr:row>
      <xdr:rowOff>66222</xdr:rowOff>
    </xdr:to>
    <xdr:sp macro="" textlink="">
      <xdr:nvSpPr>
        <xdr:cNvPr id="213" name="円/楕円 212"/>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50999</xdr:rowOff>
    </xdr:from>
    <xdr:ext cx="762000" cy="259045"/>
    <xdr:sp macro="" textlink="">
      <xdr:nvSpPr>
        <xdr:cNvPr id="214" name="テキスト ボックス 213"/>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は、前回より増加に転じた。その要因は、以前として国民健康保険事業特別会計の赤字補てん分や下水道事業会計への基準外繰出金の増加等による。今後も増加傾向にあり、大きな懸念事項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57</xdr:row>
      <xdr:rowOff>24130</xdr:rowOff>
    </xdr:to>
    <xdr:cxnSp macro="">
      <xdr:nvCxnSpPr>
        <xdr:cNvPr id="251" name="直線コネクタ 250"/>
        <xdr:cNvCxnSpPr/>
      </xdr:nvCxnSpPr>
      <xdr:spPr>
        <a:xfrm>
          <a:off x="15671800" y="95834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134620</xdr:rowOff>
    </xdr:to>
    <xdr:cxnSp macro="">
      <xdr:nvCxnSpPr>
        <xdr:cNvPr id="254" name="直線コネクタ 253"/>
        <xdr:cNvCxnSpPr/>
      </xdr:nvCxnSpPr>
      <xdr:spPr>
        <a:xfrm flipV="1">
          <a:off x="14782800" y="9583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134620</xdr:rowOff>
    </xdr:to>
    <xdr:cxnSp macro="">
      <xdr:nvCxnSpPr>
        <xdr:cNvPr id="257" name="直線コネクタ 256"/>
        <xdr:cNvCxnSpPr/>
      </xdr:nvCxnSpPr>
      <xdr:spPr>
        <a:xfrm>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127000</xdr:rowOff>
    </xdr:to>
    <xdr:cxnSp macro="">
      <xdr:nvCxnSpPr>
        <xdr:cNvPr id="260" name="直線コネクタ 259"/>
        <xdr:cNvCxnSpPr/>
      </xdr:nvCxnSpPr>
      <xdr:spPr>
        <a:xfrm>
          <a:off x="13004800" y="967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2" name="円/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4" name="円/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5" name="テキスト ボックス 274"/>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公立保育所の民営化の推進により、法人保育園運営負担金の増が顕著である。また、待機児童対策関係の補助金等の増もある。しかし、全体的には横ばい傾向にある。今後も対策の一環として、補助金団体等への補助金について必要に応じて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xdr:rowOff>
    </xdr:from>
    <xdr:to>
      <xdr:col>24</xdr:col>
      <xdr:colOff>31750</xdr:colOff>
      <xdr:row>35</xdr:row>
      <xdr:rowOff>24130</xdr:rowOff>
    </xdr:to>
    <xdr:cxnSp macro="">
      <xdr:nvCxnSpPr>
        <xdr:cNvPr id="311" name="直線コネクタ 310"/>
        <xdr:cNvCxnSpPr/>
      </xdr:nvCxnSpPr>
      <xdr:spPr>
        <a:xfrm flipV="1">
          <a:off x="15671800" y="601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8890</xdr:rowOff>
    </xdr:from>
    <xdr:to>
      <xdr:col>22</xdr:col>
      <xdr:colOff>565150</xdr:colOff>
      <xdr:row>35</xdr:row>
      <xdr:rowOff>24130</xdr:rowOff>
    </xdr:to>
    <xdr:cxnSp macro="">
      <xdr:nvCxnSpPr>
        <xdr:cNvPr id="314" name="直線コネクタ 313"/>
        <xdr:cNvCxnSpPr/>
      </xdr:nvCxnSpPr>
      <xdr:spPr>
        <a:xfrm>
          <a:off x="14782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8890</xdr:rowOff>
    </xdr:from>
    <xdr:to>
      <xdr:col>21</xdr:col>
      <xdr:colOff>361950</xdr:colOff>
      <xdr:row>35</xdr:row>
      <xdr:rowOff>50800</xdr:rowOff>
    </xdr:to>
    <xdr:cxnSp macro="">
      <xdr:nvCxnSpPr>
        <xdr:cNvPr id="317" name="直線コネクタ 316"/>
        <xdr:cNvCxnSpPr/>
      </xdr:nvCxnSpPr>
      <xdr:spPr>
        <a:xfrm flipV="1">
          <a:off x="13893800" y="6009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20320</xdr:rowOff>
    </xdr:from>
    <xdr:to>
      <xdr:col>20</xdr:col>
      <xdr:colOff>158750</xdr:colOff>
      <xdr:row>35</xdr:row>
      <xdr:rowOff>50800</xdr:rowOff>
    </xdr:to>
    <xdr:cxnSp macro="">
      <xdr:nvCxnSpPr>
        <xdr:cNvPr id="320" name="直線コネクタ 319"/>
        <xdr:cNvCxnSpPr/>
      </xdr:nvCxnSpPr>
      <xdr:spPr>
        <a:xfrm>
          <a:off x="13004800" y="6021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137160</xdr:rowOff>
    </xdr:from>
    <xdr:to>
      <xdr:col>24</xdr:col>
      <xdr:colOff>82550</xdr:colOff>
      <xdr:row>35</xdr:row>
      <xdr:rowOff>67310</xdr:rowOff>
    </xdr:to>
    <xdr:sp macro="" textlink="">
      <xdr:nvSpPr>
        <xdr:cNvPr id="330" name="円/楕円 329"/>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153687</xdr:rowOff>
    </xdr:from>
    <xdr:ext cx="762000" cy="259045"/>
    <xdr:sp macro="" textlink="">
      <xdr:nvSpPr>
        <xdr:cNvPr id="331" name="補助費等該当値テキスト"/>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2" name="円/楕円 331"/>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3" name="テキスト ボックス 332"/>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129540</xdr:rowOff>
    </xdr:from>
    <xdr:to>
      <xdr:col>21</xdr:col>
      <xdr:colOff>412750</xdr:colOff>
      <xdr:row>35</xdr:row>
      <xdr:rowOff>59690</xdr:rowOff>
    </xdr:to>
    <xdr:sp macro="" textlink="">
      <xdr:nvSpPr>
        <xdr:cNvPr id="334" name="円/楕円 333"/>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69867</xdr:rowOff>
    </xdr:from>
    <xdr:ext cx="762000" cy="259045"/>
    <xdr:sp macro="" textlink="">
      <xdr:nvSpPr>
        <xdr:cNvPr id="335" name="テキスト ボックス 334"/>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0</xdr:rowOff>
    </xdr:from>
    <xdr:to>
      <xdr:col>20</xdr:col>
      <xdr:colOff>209550</xdr:colOff>
      <xdr:row>35</xdr:row>
      <xdr:rowOff>101600</xdr:rowOff>
    </xdr:to>
    <xdr:sp macro="" textlink="">
      <xdr:nvSpPr>
        <xdr:cNvPr id="336" name="円/楕円 335"/>
        <xdr:cNvSpPr/>
      </xdr:nvSpPr>
      <xdr:spPr>
        <a:xfrm>
          <a:off x="13843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111777</xdr:rowOff>
    </xdr:from>
    <xdr:ext cx="762000" cy="259045"/>
    <xdr:sp macro="" textlink="">
      <xdr:nvSpPr>
        <xdr:cNvPr id="337" name="テキスト ボックス 336"/>
        <xdr:cNvSpPr txBox="1"/>
      </xdr:nvSpPr>
      <xdr:spPr>
        <a:xfrm>
          <a:off x="13512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140970</xdr:rowOff>
    </xdr:from>
    <xdr:to>
      <xdr:col>19</xdr:col>
      <xdr:colOff>6350</xdr:colOff>
      <xdr:row>35</xdr:row>
      <xdr:rowOff>71120</xdr:rowOff>
    </xdr:to>
    <xdr:sp macro="" textlink="">
      <xdr:nvSpPr>
        <xdr:cNvPr id="338" name="円/楕円 337"/>
        <xdr:cNvSpPr/>
      </xdr:nvSpPr>
      <xdr:spPr>
        <a:xfrm>
          <a:off x="12954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81297</xdr:rowOff>
    </xdr:from>
    <xdr:ext cx="762000" cy="259045"/>
    <xdr:sp macro="" textlink="">
      <xdr:nvSpPr>
        <xdr:cNvPr id="339" name="テキスト ボックス 338"/>
        <xdr:cNvSpPr txBox="1"/>
      </xdr:nvSpPr>
      <xdr:spPr>
        <a:xfrm>
          <a:off x="12623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合併特例事業債の発行が増加傾向にある中、今後も特例債の元利償還金の公債費の割合は、増加傾向にある。引き続き、将来負担を軽減するため、任意の繰り上げ償還による取組を実施したい。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128905</xdr:rowOff>
    </xdr:from>
    <xdr:to>
      <xdr:col>7</xdr:col>
      <xdr:colOff>15875</xdr:colOff>
      <xdr:row>74</xdr:row>
      <xdr:rowOff>161290</xdr:rowOff>
    </xdr:to>
    <xdr:cxnSp macro="">
      <xdr:nvCxnSpPr>
        <xdr:cNvPr id="371" name="直線コネクタ 370"/>
        <xdr:cNvCxnSpPr/>
      </xdr:nvCxnSpPr>
      <xdr:spPr>
        <a:xfrm>
          <a:off x="3987800" y="128162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125095</xdr:rowOff>
    </xdr:from>
    <xdr:to>
      <xdr:col>5</xdr:col>
      <xdr:colOff>549275</xdr:colOff>
      <xdr:row>74</xdr:row>
      <xdr:rowOff>128905</xdr:rowOff>
    </xdr:to>
    <xdr:cxnSp macro="">
      <xdr:nvCxnSpPr>
        <xdr:cNvPr id="374" name="直線コネクタ 373"/>
        <xdr:cNvCxnSpPr/>
      </xdr:nvCxnSpPr>
      <xdr:spPr>
        <a:xfrm>
          <a:off x="3098800" y="12812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94615</xdr:rowOff>
    </xdr:from>
    <xdr:to>
      <xdr:col>4</xdr:col>
      <xdr:colOff>346075</xdr:colOff>
      <xdr:row>74</xdr:row>
      <xdr:rowOff>125095</xdr:rowOff>
    </xdr:to>
    <xdr:cxnSp macro="">
      <xdr:nvCxnSpPr>
        <xdr:cNvPr id="377" name="直線コネクタ 376"/>
        <xdr:cNvCxnSpPr/>
      </xdr:nvCxnSpPr>
      <xdr:spPr>
        <a:xfrm>
          <a:off x="2209800" y="12781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71755</xdr:rowOff>
    </xdr:from>
    <xdr:to>
      <xdr:col>3</xdr:col>
      <xdr:colOff>142875</xdr:colOff>
      <xdr:row>74</xdr:row>
      <xdr:rowOff>94615</xdr:rowOff>
    </xdr:to>
    <xdr:cxnSp macro="">
      <xdr:nvCxnSpPr>
        <xdr:cNvPr id="380" name="直線コネクタ 379"/>
        <xdr:cNvCxnSpPr/>
      </xdr:nvCxnSpPr>
      <xdr:spPr>
        <a:xfrm>
          <a:off x="1320800" y="12759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110490</xdr:rowOff>
    </xdr:from>
    <xdr:to>
      <xdr:col>7</xdr:col>
      <xdr:colOff>66675</xdr:colOff>
      <xdr:row>75</xdr:row>
      <xdr:rowOff>40640</xdr:rowOff>
    </xdr:to>
    <xdr:sp macro="" textlink="">
      <xdr:nvSpPr>
        <xdr:cNvPr id="390" name="円/楕円 389"/>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127017</xdr:rowOff>
    </xdr:from>
    <xdr:ext cx="762000" cy="259045"/>
    <xdr:sp macro="" textlink="">
      <xdr:nvSpPr>
        <xdr:cNvPr id="391" name="公債費該当値テキスト"/>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78105</xdr:rowOff>
    </xdr:from>
    <xdr:to>
      <xdr:col>5</xdr:col>
      <xdr:colOff>600075</xdr:colOff>
      <xdr:row>75</xdr:row>
      <xdr:rowOff>8255</xdr:rowOff>
    </xdr:to>
    <xdr:sp macro="" textlink="">
      <xdr:nvSpPr>
        <xdr:cNvPr id="392" name="円/楕円 391"/>
        <xdr:cNvSpPr/>
      </xdr:nvSpPr>
      <xdr:spPr>
        <a:xfrm>
          <a:off x="3937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18432</xdr:rowOff>
    </xdr:from>
    <xdr:ext cx="736600" cy="259045"/>
    <xdr:sp macro="" textlink="">
      <xdr:nvSpPr>
        <xdr:cNvPr id="393" name="テキスト ボックス 392"/>
        <xdr:cNvSpPr txBox="1"/>
      </xdr:nvSpPr>
      <xdr:spPr>
        <a:xfrm>
          <a:off x="3606800" y="125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74295</xdr:rowOff>
    </xdr:from>
    <xdr:to>
      <xdr:col>4</xdr:col>
      <xdr:colOff>396875</xdr:colOff>
      <xdr:row>75</xdr:row>
      <xdr:rowOff>4445</xdr:rowOff>
    </xdr:to>
    <xdr:sp macro="" textlink="">
      <xdr:nvSpPr>
        <xdr:cNvPr id="394" name="円/楕円 393"/>
        <xdr:cNvSpPr/>
      </xdr:nvSpPr>
      <xdr:spPr>
        <a:xfrm>
          <a:off x="3048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14622</xdr:rowOff>
    </xdr:from>
    <xdr:ext cx="762000" cy="259045"/>
    <xdr:sp macro="" textlink="">
      <xdr:nvSpPr>
        <xdr:cNvPr id="395" name="テキスト ボックス 394"/>
        <xdr:cNvSpPr txBox="1"/>
      </xdr:nvSpPr>
      <xdr:spPr>
        <a:xfrm>
          <a:off x="2717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43815</xdr:rowOff>
    </xdr:from>
    <xdr:to>
      <xdr:col>3</xdr:col>
      <xdr:colOff>193675</xdr:colOff>
      <xdr:row>74</xdr:row>
      <xdr:rowOff>145415</xdr:rowOff>
    </xdr:to>
    <xdr:sp macro="" textlink="">
      <xdr:nvSpPr>
        <xdr:cNvPr id="396" name="円/楕円 395"/>
        <xdr:cNvSpPr/>
      </xdr:nvSpPr>
      <xdr:spPr>
        <a:xfrm>
          <a:off x="2159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155592</xdr:rowOff>
    </xdr:from>
    <xdr:ext cx="762000" cy="259045"/>
    <xdr:sp macro="" textlink="">
      <xdr:nvSpPr>
        <xdr:cNvPr id="397" name="テキスト ボックス 396"/>
        <xdr:cNvSpPr txBox="1"/>
      </xdr:nvSpPr>
      <xdr:spPr>
        <a:xfrm>
          <a:off x="1828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20955</xdr:rowOff>
    </xdr:from>
    <xdr:to>
      <xdr:col>1</xdr:col>
      <xdr:colOff>676275</xdr:colOff>
      <xdr:row>74</xdr:row>
      <xdr:rowOff>122555</xdr:rowOff>
    </xdr:to>
    <xdr:sp macro="" textlink="">
      <xdr:nvSpPr>
        <xdr:cNvPr id="398" name="円/楕円 397"/>
        <xdr:cNvSpPr/>
      </xdr:nvSpPr>
      <xdr:spPr>
        <a:xfrm>
          <a:off x="1270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132732</xdr:rowOff>
    </xdr:from>
    <xdr:ext cx="762000" cy="259045"/>
    <xdr:sp macro="" textlink="">
      <xdr:nvSpPr>
        <xdr:cNvPr id="399" name="テキスト ボックス 398"/>
        <xdr:cNvSpPr txBox="1"/>
      </xdr:nvSpPr>
      <xdr:spPr>
        <a:xfrm>
          <a:off x="939800" y="124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公債費以外の経常収支比率については、全国平均、類似団体、沖縄県平均を下回っており、財政の硬直化率については良い結果となっている。しかし、今後の財政状況を勘案すると予断できない状況にある。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123189</xdr:rowOff>
    </xdr:to>
    <xdr:cxnSp macro="">
      <xdr:nvCxnSpPr>
        <xdr:cNvPr id="432" name="直線コネクタ 431"/>
        <xdr:cNvCxnSpPr/>
      </xdr:nvCxnSpPr>
      <xdr:spPr>
        <a:xfrm>
          <a:off x="15671800" y="130505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46989</xdr:rowOff>
    </xdr:to>
    <xdr:cxnSp macro="">
      <xdr:nvCxnSpPr>
        <xdr:cNvPr id="435" name="直線コネクタ 434"/>
        <xdr:cNvCxnSpPr/>
      </xdr:nvCxnSpPr>
      <xdr:spPr>
        <a:xfrm flipV="1">
          <a:off x="14782800" y="13050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76</xdr:row>
      <xdr:rowOff>77470</xdr:rowOff>
    </xdr:to>
    <xdr:cxnSp macro="">
      <xdr:nvCxnSpPr>
        <xdr:cNvPr id="438" name="直線コネクタ 437"/>
        <xdr:cNvCxnSpPr/>
      </xdr:nvCxnSpPr>
      <xdr:spPr>
        <a:xfrm flipV="1">
          <a:off x="13893800" y="13077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77470</xdr:rowOff>
    </xdr:to>
    <xdr:cxnSp macro="">
      <xdr:nvCxnSpPr>
        <xdr:cNvPr id="441" name="直線コネクタ 440"/>
        <xdr:cNvCxnSpPr/>
      </xdr:nvCxnSpPr>
      <xdr:spPr>
        <a:xfrm>
          <a:off x="13004800" y="129857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51" name="円/楕円 450"/>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88916</xdr:rowOff>
    </xdr:from>
    <xdr:ext cx="762000" cy="259045"/>
    <xdr:sp macro="" textlink="">
      <xdr:nvSpPr>
        <xdr:cNvPr id="452"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53" name="円/楕円 452"/>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54" name="テキスト ボックス 453"/>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167639</xdr:rowOff>
    </xdr:from>
    <xdr:to>
      <xdr:col>21</xdr:col>
      <xdr:colOff>412750</xdr:colOff>
      <xdr:row>76</xdr:row>
      <xdr:rowOff>97789</xdr:rowOff>
    </xdr:to>
    <xdr:sp macro="" textlink="">
      <xdr:nvSpPr>
        <xdr:cNvPr id="455" name="円/楕円 454"/>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107967</xdr:rowOff>
    </xdr:from>
    <xdr:ext cx="762000" cy="259045"/>
    <xdr:sp macro="" textlink="">
      <xdr:nvSpPr>
        <xdr:cNvPr id="456" name="テキスト ボックス 455"/>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57" name="円/楕円 456"/>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58" name="テキスト ボックス 457"/>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9" name="円/楕円 458"/>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60" name="テキスト ボックス 459"/>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157353</xdr:rowOff>
    </xdr:from>
    <xdr:to>
      <xdr:col>4</xdr:col>
      <xdr:colOff>1117600</xdr:colOff>
      <xdr:row>18</xdr:row>
      <xdr:rowOff>170688</xdr:rowOff>
    </xdr:to>
    <xdr:cxnSp macro="">
      <xdr:nvCxnSpPr>
        <xdr:cNvPr id="50" name="直線コネクタ 49"/>
        <xdr:cNvCxnSpPr/>
      </xdr:nvCxnSpPr>
      <xdr:spPr bwMode="auto">
        <a:xfrm>
          <a:off x="5003800" y="3291078"/>
          <a:ext cx="6477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137363</xdr:rowOff>
    </xdr:from>
    <xdr:to>
      <xdr:col>4</xdr:col>
      <xdr:colOff>469900</xdr:colOff>
      <xdr:row>18</xdr:row>
      <xdr:rowOff>157353</xdr:rowOff>
    </xdr:to>
    <xdr:cxnSp macro="">
      <xdr:nvCxnSpPr>
        <xdr:cNvPr id="53" name="直線コネクタ 52"/>
        <xdr:cNvCxnSpPr/>
      </xdr:nvCxnSpPr>
      <xdr:spPr bwMode="auto">
        <a:xfrm>
          <a:off x="4305300" y="3271088"/>
          <a:ext cx="698500" cy="19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87744</xdr:rowOff>
    </xdr:from>
    <xdr:to>
      <xdr:col>3</xdr:col>
      <xdr:colOff>904875</xdr:colOff>
      <xdr:row>18</xdr:row>
      <xdr:rowOff>137363</xdr:rowOff>
    </xdr:to>
    <xdr:cxnSp macro="">
      <xdr:nvCxnSpPr>
        <xdr:cNvPr id="56" name="直線コネクタ 55"/>
        <xdr:cNvCxnSpPr/>
      </xdr:nvCxnSpPr>
      <xdr:spPr bwMode="auto">
        <a:xfrm>
          <a:off x="3606800" y="3221469"/>
          <a:ext cx="698500" cy="4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64402</xdr:rowOff>
    </xdr:from>
    <xdr:to>
      <xdr:col>3</xdr:col>
      <xdr:colOff>206375</xdr:colOff>
      <xdr:row>18</xdr:row>
      <xdr:rowOff>87744</xdr:rowOff>
    </xdr:to>
    <xdr:cxnSp macro="">
      <xdr:nvCxnSpPr>
        <xdr:cNvPr id="59" name="直線コネクタ 58"/>
        <xdr:cNvCxnSpPr/>
      </xdr:nvCxnSpPr>
      <xdr:spPr bwMode="auto">
        <a:xfrm>
          <a:off x="2908300" y="3198127"/>
          <a:ext cx="698500" cy="2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119888</xdr:rowOff>
    </xdr:from>
    <xdr:to>
      <xdr:col>5</xdr:col>
      <xdr:colOff>34925</xdr:colOff>
      <xdr:row>19</xdr:row>
      <xdr:rowOff>50038</xdr:rowOff>
    </xdr:to>
    <xdr:sp macro="" textlink="">
      <xdr:nvSpPr>
        <xdr:cNvPr id="69" name="円/楕円 68"/>
        <xdr:cNvSpPr/>
      </xdr:nvSpPr>
      <xdr:spPr bwMode="auto">
        <a:xfrm>
          <a:off x="5600700" y="325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91965</xdr:rowOff>
    </xdr:from>
    <xdr:ext cx="762000" cy="259045"/>
    <xdr:sp macro="" textlink="">
      <xdr:nvSpPr>
        <xdr:cNvPr id="70" name="人口1人当たり決算額の推移該当値テキスト130"/>
        <xdr:cNvSpPr txBox="1"/>
      </xdr:nvSpPr>
      <xdr:spPr>
        <a:xfrm>
          <a:off x="5740400" y="322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106553</xdr:rowOff>
    </xdr:from>
    <xdr:to>
      <xdr:col>4</xdr:col>
      <xdr:colOff>520700</xdr:colOff>
      <xdr:row>19</xdr:row>
      <xdr:rowOff>36703</xdr:rowOff>
    </xdr:to>
    <xdr:sp macro="" textlink="">
      <xdr:nvSpPr>
        <xdr:cNvPr id="71" name="円/楕円 70"/>
        <xdr:cNvSpPr/>
      </xdr:nvSpPr>
      <xdr:spPr bwMode="auto">
        <a:xfrm>
          <a:off x="4953000" y="324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21480</xdr:rowOff>
    </xdr:from>
    <xdr:ext cx="736600" cy="259045"/>
    <xdr:sp macro="" textlink="">
      <xdr:nvSpPr>
        <xdr:cNvPr id="72" name="テキスト ボックス 71"/>
        <xdr:cNvSpPr txBox="1"/>
      </xdr:nvSpPr>
      <xdr:spPr>
        <a:xfrm>
          <a:off x="4622800" y="332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86563</xdr:rowOff>
    </xdr:from>
    <xdr:to>
      <xdr:col>3</xdr:col>
      <xdr:colOff>955675</xdr:colOff>
      <xdr:row>19</xdr:row>
      <xdr:rowOff>16713</xdr:rowOff>
    </xdr:to>
    <xdr:sp macro="" textlink="">
      <xdr:nvSpPr>
        <xdr:cNvPr id="73" name="円/楕円 72"/>
        <xdr:cNvSpPr/>
      </xdr:nvSpPr>
      <xdr:spPr bwMode="auto">
        <a:xfrm>
          <a:off x="4254500" y="3220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1490</xdr:rowOff>
    </xdr:from>
    <xdr:ext cx="762000" cy="259045"/>
    <xdr:sp macro="" textlink="">
      <xdr:nvSpPr>
        <xdr:cNvPr id="74" name="テキスト ボックス 73"/>
        <xdr:cNvSpPr txBox="1"/>
      </xdr:nvSpPr>
      <xdr:spPr>
        <a:xfrm>
          <a:off x="3924300" y="33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82,434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36944</xdr:rowOff>
    </xdr:from>
    <xdr:to>
      <xdr:col>3</xdr:col>
      <xdr:colOff>257175</xdr:colOff>
      <xdr:row>18</xdr:row>
      <xdr:rowOff>138544</xdr:rowOff>
    </xdr:to>
    <xdr:sp macro="" textlink="">
      <xdr:nvSpPr>
        <xdr:cNvPr id="75" name="円/楕円 74"/>
        <xdr:cNvSpPr/>
      </xdr:nvSpPr>
      <xdr:spPr bwMode="auto">
        <a:xfrm>
          <a:off x="3556000" y="317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123321</xdr:rowOff>
    </xdr:from>
    <xdr:ext cx="762000" cy="259045"/>
    <xdr:sp macro="" textlink="">
      <xdr:nvSpPr>
        <xdr:cNvPr id="76" name="テキスト ボックス 75"/>
        <xdr:cNvSpPr txBox="1"/>
      </xdr:nvSpPr>
      <xdr:spPr>
        <a:xfrm>
          <a:off x="3225800" y="325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13602</xdr:rowOff>
    </xdr:from>
    <xdr:to>
      <xdr:col>2</xdr:col>
      <xdr:colOff>692150</xdr:colOff>
      <xdr:row>18</xdr:row>
      <xdr:rowOff>115202</xdr:rowOff>
    </xdr:to>
    <xdr:sp macro="" textlink="">
      <xdr:nvSpPr>
        <xdr:cNvPr id="77" name="円/楕円 76"/>
        <xdr:cNvSpPr/>
      </xdr:nvSpPr>
      <xdr:spPr bwMode="auto">
        <a:xfrm>
          <a:off x="2857500" y="31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99979</xdr:rowOff>
    </xdr:from>
    <xdr:ext cx="762000" cy="259045"/>
    <xdr:sp macro="" textlink="">
      <xdr:nvSpPr>
        <xdr:cNvPr id="78" name="テキスト ボックス 77"/>
        <xdr:cNvSpPr txBox="1"/>
      </xdr:nvSpPr>
      <xdr:spPr>
        <a:xfrm>
          <a:off x="2527300" y="32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32500</xdr:rowOff>
    </xdr:from>
    <xdr:to>
      <xdr:col>4</xdr:col>
      <xdr:colOff>1117600</xdr:colOff>
      <xdr:row>38</xdr:row>
      <xdr:rowOff>34265</xdr:rowOff>
    </xdr:to>
    <xdr:cxnSp macro="">
      <xdr:nvCxnSpPr>
        <xdr:cNvPr id="112" name="直線コネクタ 111"/>
        <xdr:cNvCxnSpPr/>
      </xdr:nvCxnSpPr>
      <xdr:spPr bwMode="auto">
        <a:xfrm>
          <a:off x="5003800" y="7500100"/>
          <a:ext cx="647700" cy="1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32500</xdr:rowOff>
    </xdr:from>
    <xdr:to>
      <xdr:col>4</xdr:col>
      <xdr:colOff>469900</xdr:colOff>
      <xdr:row>38</xdr:row>
      <xdr:rowOff>53631</xdr:rowOff>
    </xdr:to>
    <xdr:cxnSp macro="">
      <xdr:nvCxnSpPr>
        <xdr:cNvPr id="115" name="直線コネクタ 114"/>
        <xdr:cNvCxnSpPr/>
      </xdr:nvCxnSpPr>
      <xdr:spPr bwMode="auto">
        <a:xfrm flipV="1">
          <a:off x="4305300" y="7500100"/>
          <a:ext cx="698500" cy="2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24717</xdr:rowOff>
    </xdr:from>
    <xdr:to>
      <xdr:col>3</xdr:col>
      <xdr:colOff>904875</xdr:colOff>
      <xdr:row>38</xdr:row>
      <xdr:rowOff>53631</xdr:rowOff>
    </xdr:to>
    <xdr:cxnSp macro="">
      <xdr:nvCxnSpPr>
        <xdr:cNvPr id="118" name="直線コネクタ 117"/>
        <xdr:cNvCxnSpPr/>
      </xdr:nvCxnSpPr>
      <xdr:spPr bwMode="auto">
        <a:xfrm>
          <a:off x="3606800" y="7492317"/>
          <a:ext cx="698500" cy="28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21517</xdr:rowOff>
    </xdr:from>
    <xdr:to>
      <xdr:col>3</xdr:col>
      <xdr:colOff>206375</xdr:colOff>
      <xdr:row>38</xdr:row>
      <xdr:rowOff>24717</xdr:rowOff>
    </xdr:to>
    <xdr:cxnSp macro="">
      <xdr:nvCxnSpPr>
        <xdr:cNvPr id="121" name="直線コネクタ 120"/>
        <xdr:cNvCxnSpPr/>
      </xdr:nvCxnSpPr>
      <xdr:spPr bwMode="auto">
        <a:xfrm>
          <a:off x="2908300" y="7489117"/>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326365</xdr:rowOff>
    </xdr:from>
    <xdr:to>
      <xdr:col>5</xdr:col>
      <xdr:colOff>34925</xdr:colOff>
      <xdr:row>38</xdr:row>
      <xdr:rowOff>85065</xdr:rowOff>
    </xdr:to>
    <xdr:sp macro="" textlink="">
      <xdr:nvSpPr>
        <xdr:cNvPr id="131" name="円/楕円 130"/>
        <xdr:cNvSpPr/>
      </xdr:nvSpPr>
      <xdr:spPr bwMode="auto">
        <a:xfrm>
          <a:off x="5600700" y="745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324600</xdr:rowOff>
    </xdr:from>
    <xdr:to>
      <xdr:col>4</xdr:col>
      <xdr:colOff>520700</xdr:colOff>
      <xdr:row>38</xdr:row>
      <xdr:rowOff>83300</xdr:rowOff>
    </xdr:to>
    <xdr:sp macro="" textlink="">
      <xdr:nvSpPr>
        <xdr:cNvPr id="133" name="円/楕円 132"/>
        <xdr:cNvSpPr/>
      </xdr:nvSpPr>
      <xdr:spPr bwMode="auto">
        <a:xfrm>
          <a:off x="4953000" y="74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68077</xdr:rowOff>
    </xdr:from>
    <xdr:ext cx="736600" cy="259045"/>
    <xdr:sp macro="" textlink="">
      <xdr:nvSpPr>
        <xdr:cNvPr id="134" name="テキスト ボックス 133"/>
        <xdr:cNvSpPr txBox="1"/>
      </xdr:nvSpPr>
      <xdr:spPr>
        <a:xfrm>
          <a:off x="4622800" y="7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2831</xdr:rowOff>
    </xdr:from>
    <xdr:to>
      <xdr:col>3</xdr:col>
      <xdr:colOff>955675</xdr:colOff>
      <xdr:row>38</xdr:row>
      <xdr:rowOff>104431</xdr:rowOff>
    </xdr:to>
    <xdr:sp macro="" textlink="">
      <xdr:nvSpPr>
        <xdr:cNvPr id="135" name="円/楕円 134"/>
        <xdr:cNvSpPr/>
      </xdr:nvSpPr>
      <xdr:spPr bwMode="auto">
        <a:xfrm>
          <a:off x="4254500" y="747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89208</xdr:rowOff>
    </xdr:from>
    <xdr:ext cx="762000" cy="259045"/>
    <xdr:sp macro="" textlink="">
      <xdr:nvSpPr>
        <xdr:cNvPr id="136" name="テキスト ボックス 135"/>
        <xdr:cNvSpPr txBox="1"/>
      </xdr:nvSpPr>
      <xdr:spPr>
        <a:xfrm>
          <a:off x="3924300" y="75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316817</xdr:rowOff>
    </xdr:from>
    <xdr:to>
      <xdr:col>3</xdr:col>
      <xdr:colOff>257175</xdr:colOff>
      <xdr:row>38</xdr:row>
      <xdr:rowOff>75517</xdr:rowOff>
    </xdr:to>
    <xdr:sp macro="" textlink="">
      <xdr:nvSpPr>
        <xdr:cNvPr id="137" name="円/楕円 136"/>
        <xdr:cNvSpPr/>
      </xdr:nvSpPr>
      <xdr:spPr bwMode="auto">
        <a:xfrm>
          <a:off x="3556000" y="744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60294</xdr:rowOff>
    </xdr:from>
    <xdr:ext cx="762000" cy="259045"/>
    <xdr:sp macro="" textlink="">
      <xdr:nvSpPr>
        <xdr:cNvPr id="138" name="テキスト ボックス 137"/>
        <xdr:cNvSpPr txBox="1"/>
      </xdr:nvSpPr>
      <xdr:spPr>
        <a:xfrm>
          <a:off x="3225800" y="752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313617</xdr:rowOff>
    </xdr:from>
    <xdr:to>
      <xdr:col>2</xdr:col>
      <xdr:colOff>692150</xdr:colOff>
      <xdr:row>38</xdr:row>
      <xdr:rowOff>72317</xdr:rowOff>
    </xdr:to>
    <xdr:sp macro="" textlink="">
      <xdr:nvSpPr>
        <xdr:cNvPr id="139" name="円/楕円 138"/>
        <xdr:cNvSpPr/>
      </xdr:nvSpPr>
      <xdr:spPr bwMode="auto">
        <a:xfrm>
          <a:off x="2857500" y="743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57094</xdr:rowOff>
    </xdr:from>
    <xdr:ext cx="762000" cy="259045"/>
    <xdr:sp macro="" textlink="">
      <xdr:nvSpPr>
        <xdr:cNvPr id="140" name="テキスト ボックス 139"/>
        <xdr:cNvSpPr txBox="1"/>
      </xdr:nvSpPr>
      <xdr:spPr>
        <a:xfrm>
          <a:off x="2527300" y="752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平成２２年以降、財政調整基金残高、実質収支額については、横ばい状態がつづいている。しかし、実質単年度収支では赤字がでた。その要因は、地方債の繰上げ償還や積立金の取り崩しによることによる。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では、医療費高騰を抑制すべく健康づくり事業や健診などフォローアップなど、予防事業に力を注いでいる。しかし、本市の産業構造上、第１次産業に従事する市民の割合の高齢化率が高いことから、働き盛りの世帯の国保加入者が少ない。また、国民健康保険の制度上、その会計が赤字になるのは避けられそうに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合併特例債の据え置き期間により減少傾向にあった。しかし、合併特例債の本格的な元利償還が始まることにより、右肩上がりで増加することになる。その対策として、繰上償還の実施や減債基金への積立てを実施した。また、合併特例債を有効に活用することにより、普通交付税算入公債費等の割合を増やしていく作業も同時並行的に実施している。そのような取り組みにより、実質公債費比率において改善傾向を維持しつつある。しかし、新起債の抑制や任意の繰り上げ償還を実施することで、状況を改善を図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毎年低下しているところであるが、将来負担額は、ほぼ横ばいの状況である。それを補っているのが、主に充当可能財源及び基準財政需要額算入見込額である。この状況は、普通交付税合併算定替の満額が保障される平成２８年度頃まで続くことが予想される。しかし、それ以降については、基金積立等は、厳しい財政状況になることが推測される。将来負担比率の低率での維持については、新起債の発行の抑制を図り中で、決算剰余金等の活用や減債基金の積立や繰上償還を実施するなどの両方を同時並行で進めることが有効である。今後は、地方債の残高の抑制に努め、公共施設の整理統合も含め施設等に充てる起債の内容も計画的に実施して行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2" zoomScaleNormal="62"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24029035</v>
      </c>
      <c r="BO4" s="379"/>
      <c r="BP4" s="379"/>
      <c r="BQ4" s="379"/>
      <c r="BR4" s="379"/>
      <c r="BS4" s="379"/>
      <c r="BT4" s="379"/>
      <c r="BU4" s="380"/>
      <c r="BV4" s="378">
        <v>21834987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9.5</v>
      </c>
      <c r="CU4" s="556"/>
      <c r="CV4" s="556"/>
      <c r="CW4" s="556"/>
      <c r="CX4" s="556"/>
      <c r="CY4" s="556"/>
      <c r="CZ4" s="556"/>
      <c r="DA4" s="557"/>
      <c r="DB4" s="555">
        <v>9.8000000000000007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22891304</v>
      </c>
      <c r="BO5" s="384"/>
      <c r="BP5" s="384"/>
      <c r="BQ5" s="384"/>
      <c r="BR5" s="384"/>
      <c r="BS5" s="384"/>
      <c r="BT5" s="384"/>
      <c r="BU5" s="385"/>
      <c r="BV5" s="383">
        <v>20638108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84.7</v>
      </c>
      <c r="CU5" s="354"/>
      <c r="CV5" s="354"/>
      <c r="CW5" s="354"/>
      <c r="CX5" s="354"/>
      <c r="CY5" s="354"/>
      <c r="CZ5" s="354"/>
      <c r="DA5" s="355"/>
      <c r="DB5" s="353">
        <v>80.3</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1137731</v>
      </c>
      <c r="BO6" s="384"/>
      <c r="BP6" s="384"/>
      <c r="BQ6" s="384"/>
      <c r="BR6" s="384"/>
      <c r="BS6" s="384"/>
      <c r="BT6" s="384"/>
      <c r="BU6" s="385"/>
      <c r="BV6" s="383">
        <v>1196879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88.8</v>
      </c>
      <c r="CU6" s="530"/>
      <c r="CV6" s="530"/>
      <c r="CW6" s="530"/>
      <c r="CX6" s="530"/>
      <c r="CY6" s="530"/>
      <c r="CZ6" s="530"/>
      <c r="DA6" s="531"/>
      <c r="DB6" s="529">
        <v>84.5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100719</v>
      </c>
      <c r="BO7" s="384"/>
      <c r="BP7" s="384"/>
      <c r="BQ7" s="384"/>
      <c r="BR7" s="384"/>
      <c r="BS7" s="384"/>
      <c r="BT7" s="384"/>
      <c r="BU7" s="385"/>
      <c r="BV7" s="383">
        <v>144521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10862172</v>
      </c>
      <c r="CU7" s="384"/>
      <c r="CV7" s="384"/>
      <c r="CW7" s="384"/>
      <c r="CX7" s="384"/>
      <c r="CY7" s="384"/>
      <c r="CZ7" s="384"/>
      <c r="DA7" s="385"/>
      <c r="DB7" s="383">
        <v>10764073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1037012</v>
      </c>
      <c r="BO8" s="384"/>
      <c r="BP8" s="384"/>
      <c r="BQ8" s="384"/>
      <c r="BR8" s="384"/>
      <c r="BS8" s="384"/>
      <c r="BT8" s="384"/>
      <c r="BU8" s="385"/>
      <c r="BV8" s="383">
        <v>1052358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39758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-15346</v>
      </c>
      <c r="BO9" s="384"/>
      <c r="BP9" s="384"/>
      <c r="BQ9" s="384"/>
      <c r="BR9" s="384"/>
      <c r="BS9" s="384"/>
      <c r="BT9" s="384"/>
      <c r="BU9" s="385"/>
      <c r="BV9" s="383">
        <v>108519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14.1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39651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1118152</v>
      </c>
      <c r="BO10" s="384"/>
      <c r="BP10" s="384"/>
      <c r="BQ10" s="384"/>
      <c r="BR10" s="384"/>
      <c r="BS10" s="384"/>
      <c r="BT10" s="384"/>
      <c r="BU10" s="385"/>
      <c r="BV10" s="383">
        <v>721722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43727</v>
      </c>
      <c r="BO11" s="384"/>
      <c r="BP11" s="384"/>
      <c r="BQ11" s="384"/>
      <c r="BR11" s="384"/>
      <c r="BS11" s="384"/>
      <c r="BT11" s="384"/>
      <c r="BU11" s="385"/>
      <c r="BV11" s="383">
        <v>156146</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42178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1186944</v>
      </c>
      <c r="BO12" s="384"/>
      <c r="BP12" s="384"/>
      <c r="BQ12" s="384"/>
      <c r="BR12" s="384"/>
      <c r="BS12" s="384"/>
      <c r="BT12" s="384"/>
      <c r="BU12" s="385"/>
      <c r="BV12" s="383">
        <v>581101</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42052</v>
      </c>
      <c r="S13" s="485"/>
      <c r="T13" s="485"/>
      <c r="U13" s="485"/>
      <c r="V13" s="486"/>
      <c r="W13" s="472" t="s">
        <v>122</v>
      </c>
      <c r="X13" s="396"/>
      <c r="Y13" s="396"/>
      <c r="Z13" s="396"/>
      <c r="AA13" s="396"/>
      <c r="AB13" s="397"/>
      <c r="AC13" s="359">
        <v>1942</v>
      </c>
      <c r="AD13" s="360"/>
      <c r="AE13" s="360"/>
      <c r="AF13" s="360"/>
      <c r="AG13" s="361"/>
      <c r="AH13" s="359">
        <v>2131</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-40411</v>
      </c>
      <c r="BO13" s="384"/>
      <c r="BP13" s="384"/>
      <c r="BQ13" s="384"/>
      <c r="BR13" s="384"/>
      <c r="BS13" s="384"/>
      <c r="BT13" s="384"/>
      <c r="BU13" s="385"/>
      <c r="BV13" s="383">
        <v>405286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6.8</v>
      </c>
      <c r="CU13" s="354"/>
      <c r="CV13" s="354"/>
      <c r="CW13" s="354"/>
      <c r="CX13" s="354"/>
      <c r="CY13" s="354"/>
      <c r="CZ13" s="354"/>
      <c r="DA13" s="355"/>
      <c r="DB13" s="353">
        <v>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41803</v>
      </c>
      <c r="S14" s="485"/>
      <c r="T14" s="485"/>
      <c r="U14" s="485"/>
      <c r="V14" s="486"/>
      <c r="W14" s="487"/>
      <c r="X14" s="399"/>
      <c r="Y14" s="399"/>
      <c r="Z14" s="399"/>
      <c r="AA14" s="399"/>
      <c r="AB14" s="400"/>
      <c r="AC14" s="477">
        <v>11.5</v>
      </c>
      <c r="AD14" s="478"/>
      <c r="AE14" s="478"/>
      <c r="AF14" s="478"/>
      <c r="AG14" s="479"/>
      <c r="AH14" s="477">
        <v>12.4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v>0.3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41687</v>
      </c>
      <c r="S15" s="485"/>
      <c r="T15" s="485"/>
      <c r="U15" s="485"/>
      <c r="V15" s="486"/>
      <c r="W15" s="472" t="s">
        <v>129</v>
      </c>
      <c r="X15" s="396"/>
      <c r="Y15" s="396"/>
      <c r="Z15" s="396"/>
      <c r="AA15" s="396"/>
      <c r="AB15" s="397"/>
      <c r="AC15" s="359">
        <v>3042</v>
      </c>
      <c r="AD15" s="360"/>
      <c r="AE15" s="360"/>
      <c r="AF15" s="360"/>
      <c r="AG15" s="361"/>
      <c r="AH15" s="359">
        <v>3315</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2723655</v>
      </c>
      <c r="BO15" s="379"/>
      <c r="BP15" s="379"/>
      <c r="BQ15" s="379"/>
      <c r="BR15" s="379"/>
      <c r="BS15" s="379"/>
      <c r="BT15" s="379"/>
      <c r="BU15" s="380"/>
      <c r="BV15" s="378">
        <v>2576245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18.100000000000001</v>
      </c>
      <c r="AD16" s="478"/>
      <c r="AE16" s="478"/>
      <c r="AF16" s="478"/>
      <c r="AG16" s="479"/>
      <c r="AH16" s="477">
        <v>19.3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7866779</v>
      </c>
      <c r="BO16" s="384"/>
      <c r="BP16" s="384"/>
      <c r="BQ16" s="384"/>
      <c r="BR16" s="384"/>
      <c r="BS16" s="384"/>
      <c r="BT16" s="384"/>
      <c r="BU16" s="385"/>
      <c r="BV16" s="383">
        <v>7567541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11860</v>
      </c>
      <c r="AD17" s="360"/>
      <c r="AE17" s="360"/>
      <c r="AF17" s="360"/>
      <c r="AG17" s="361"/>
      <c r="AH17" s="359">
        <v>11634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3479280</v>
      </c>
      <c r="BO17" s="384"/>
      <c r="BP17" s="384"/>
      <c r="BQ17" s="384"/>
      <c r="BR17" s="384"/>
      <c r="BS17" s="384"/>
      <c r="BT17" s="384"/>
      <c r="BU17" s="385"/>
      <c r="BV17" s="383">
        <v>3306155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49.94</v>
      </c>
      <c r="M18" s="448"/>
      <c r="N18" s="448"/>
      <c r="O18" s="448"/>
      <c r="P18" s="448"/>
      <c r="Q18" s="448"/>
      <c r="R18" s="449"/>
      <c r="S18" s="449"/>
      <c r="T18" s="449"/>
      <c r="U18" s="449"/>
      <c r="V18" s="450"/>
      <c r="W18" s="464"/>
      <c r="X18" s="465"/>
      <c r="Y18" s="465"/>
      <c r="Z18" s="465"/>
      <c r="AA18" s="465"/>
      <c r="AB18" s="473"/>
      <c r="AC18" s="347">
        <v>70.400000000000006</v>
      </c>
      <c r="AD18" s="348"/>
      <c r="AE18" s="348"/>
      <c r="AF18" s="348"/>
      <c r="AG18" s="451"/>
      <c r="AH18" s="347">
        <v>67.7</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9242799</v>
      </c>
      <c r="BO18" s="384"/>
      <c r="BP18" s="384"/>
      <c r="BQ18" s="384"/>
      <c r="BR18" s="384"/>
      <c r="BS18" s="384"/>
      <c r="BT18" s="384"/>
      <c r="BU18" s="385"/>
      <c r="BV18" s="383">
        <v>8795340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796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14093357</v>
      </c>
      <c r="BO19" s="384"/>
      <c r="BP19" s="384"/>
      <c r="BQ19" s="384"/>
      <c r="BR19" s="384"/>
      <c r="BS19" s="384"/>
      <c r="BT19" s="384"/>
      <c r="BU19" s="385"/>
      <c r="BV19" s="383">
        <v>13582742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12676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19739172</v>
      </c>
      <c r="BO23" s="384"/>
      <c r="BP23" s="384"/>
      <c r="BQ23" s="384"/>
      <c r="BR23" s="384"/>
      <c r="BS23" s="384"/>
      <c r="BT23" s="384"/>
      <c r="BU23" s="385"/>
      <c r="BV23" s="383">
        <v>18657644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8400</v>
      </c>
      <c r="R24" s="360"/>
      <c r="S24" s="360"/>
      <c r="T24" s="360"/>
      <c r="U24" s="360"/>
      <c r="V24" s="361"/>
      <c r="W24" s="425"/>
      <c r="X24" s="416"/>
      <c r="Y24" s="417"/>
      <c r="Z24" s="356" t="s">
        <v>152</v>
      </c>
      <c r="AA24" s="357"/>
      <c r="AB24" s="357"/>
      <c r="AC24" s="357"/>
      <c r="AD24" s="357"/>
      <c r="AE24" s="357"/>
      <c r="AF24" s="357"/>
      <c r="AG24" s="358"/>
      <c r="AH24" s="359">
        <v>275</v>
      </c>
      <c r="AI24" s="360"/>
      <c r="AJ24" s="360"/>
      <c r="AK24" s="360"/>
      <c r="AL24" s="361"/>
      <c r="AM24" s="359">
        <v>858000</v>
      </c>
      <c r="AN24" s="360"/>
      <c r="AO24" s="360"/>
      <c r="AP24" s="360"/>
      <c r="AQ24" s="360"/>
      <c r="AR24" s="361"/>
      <c r="AS24" s="359">
        <v>3120</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16076413</v>
      </c>
      <c r="BO24" s="384"/>
      <c r="BP24" s="384"/>
      <c r="BQ24" s="384"/>
      <c r="BR24" s="384"/>
      <c r="BS24" s="384"/>
      <c r="BT24" s="384"/>
      <c r="BU24" s="385"/>
      <c r="BV24" s="383">
        <v>15074626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6920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487606</v>
      </c>
      <c r="BO25" s="379"/>
      <c r="BP25" s="379"/>
      <c r="BQ25" s="379"/>
      <c r="BR25" s="379"/>
      <c r="BS25" s="379"/>
      <c r="BT25" s="379"/>
      <c r="BU25" s="380"/>
      <c r="BV25" s="378">
        <v>39532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6330</v>
      </c>
      <c r="R26" s="360"/>
      <c r="S26" s="360"/>
      <c r="T26" s="360"/>
      <c r="U26" s="360"/>
      <c r="V26" s="361"/>
      <c r="W26" s="425"/>
      <c r="X26" s="416"/>
      <c r="Y26" s="417"/>
      <c r="Z26" s="356" t="s">
        <v>158</v>
      </c>
      <c r="AA26" s="438"/>
      <c r="AB26" s="438"/>
      <c r="AC26" s="438"/>
      <c r="AD26" s="438"/>
      <c r="AE26" s="438"/>
      <c r="AF26" s="438"/>
      <c r="AG26" s="439"/>
      <c r="AH26" s="359">
        <v>2</v>
      </c>
      <c r="AI26" s="360"/>
      <c r="AJ26" s="360"/>
      <c r="AK26" s="360"/>
      <c r="AL26" s="361"/>
      <c r="AM26" s="359" t="s">
        <v>159</v>
      </c>
      <c r="AN26" s="360"/>
      <c r="AO26" s="360"/>
      <c r="AP26" s="360"/>
      <c r="AQ26" s="360"/>
      <c r="AR26" s="361"/>
      <c r="AS26" s="359" t="s">
        <v>159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3780</v>
      </c>
      <c r="R27" s="360"/>
      <c r="S27" s="360"/>
      <c r="T27" s="360"/>
      <c r="U27" s="360"/>
      <c r="V27" s="361"/>
      <c r="W27" s="425"/>
      <c r="X27" s="416"/>
      <c r="Y27" s="417"/>
      <c r="Z27" s="356" t="s">
        <v>162</v>
      </c>
      <c r="AA27" s="357"/>
      <c r="AB27" s="357"/>
      <c r="AC27" s="357"/>
      <c r="AD27" s="357"/>
      <c r="AE27" s="357"/>
      <c r="AF27" s="357"/>
      <c r="AG27" s="358"/>
      <c r="AH27" s="359">
        <v>22</v>
      </c>
      <c r="AI27" s="360"/>
      <c r="AJ27" s="360"/>
      <c r="AK27" s="360"/>
      <c r="AL27" s="361"/>
      <c r="AM27" s="359">
        <v>65109</v>
      </c>
      <c r="AN27" s="360"/>
      <c r="AO27" s="360"/>
      <c r="AP27" s="360"/>
      <c r="AQ27" s="360"/>
      <c r="AR27" s="361"/>
      <c r="AS27" s="359">
        <v>2960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84</v>
      </c>
      <c r="BO27" s="387"/>
      <c r="BP27" s="387"/>
      <c r="BQ27" s="387"/>
      <c r="BR27" s="387"/>
      <c r="BS27" s="387"/>
      <c r="BT27" s="387"/>
      <c r="BU27" s="388"/>
      <c r="BV27" s="386">
        <v>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3380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2805643</v>
      </c>
      <c r="BO28" s="379"/>
      <c r="BP28" s="379"/>
      <c r="BQ28" s="379"/>
      <c r="BR28" s="379"/>
      <c r="BS28" s="379"/>
      <c r="BT28" s="379"/>
      <c r="BU28" s="380"/>
      <c r="BV28" s="378">
        <v>2874435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18</v>
      </c>
      <c r="M29" s="360"/>
      <c r="N29" s="360"/>
      <c r="O29" s="360"/>
      <c r="P29" s="361"/>
      <c r="Q29" s="359">
        <v>3090</v>
      </c>
      <c r="R29" s="360"/>
      <c r="S29" s="360"/>
      <c r="T29" s="360"/>
      <c r="U29" s="360"/>
      <c r="V29" s="361"/>
      <c r="W29" s="426"/>
      <c r="X29" s="427"/>
      <c r="Y29" s="428"/>
      <c r="Z29" s="356" t="s">
        <v>169</v>
      </c>
      <c r="AA29" s="357"/>
      <c r="AB29" s="357"/>
      <c r="AC29" s="357"/>
      <c r="AD29" s="357"/>
      <c r="AE29" s="357"/>
      <c r="AF29" s="357"/>
      <c r="AG29" s="358"/>
      <c r="AH29" s="359">
        <v>297</v>
      </c>
      <c r="AI29" s="360"/>
      <c r="AJ29" s="360"/>
      <c r="AK29" s="360"/>
      <c r="AL29" s="361"/>
      <c r="AM29" s="359">
        <v>923109</v>
      </c>
      <c r="AN29" s="360"/>
      <c r="AO29" s="360"/>
      <c r="AP29" s="360"/>
      <c r="AQ29" s="360"/>
      <c r="AR29" s="361"/>
      <c r="AS29" s="359">
        <v>3108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2683796</v>
      </c>
      <c r="BO29" s="384"/>
      <c r="BP29" s="384"/>
      <c r="BQ29" s="384"/>
      <c r="BR29" s="384"/>
      <c r="BS29" s="384"/>
      <c r="BT29" s="384"/>
      <c r="BU29" s="385"/>
      <c r="BV29" s="383">
        <v>2481438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5289747</v>
      </c>
      <c r="BO30" s="387"/>
      <c r="BP30" s="387"/>
      <c r="BQ30" s="387"/>
      <c r="BR30" s="387"/>
      <c r="BS30" s="387"/>
      <c r="BT30" s="387"/>
      <c r="BU30" s="388"/>
      <c r="BV30" s="386">
        <v>4226455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島尻消防清掃組合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汚水処理施設特別会計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東部清掃施設組合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沖縄県市町村総合事務組合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南部広域行政組合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南部広域行政組合（特別会計）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南部広域市町村圏事務組合（一般会計）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南部広域市町村圏事務組合（ふるさと市町村圏基金特別会計）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南部広域市町村圏事務組合（いなんせ斎苑特別会計）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南部広域市町村圏事務組合（南斎場特別会計）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沖縄県介護保険広域連合（一般会計）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7" zoomScaleNormal="5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18602</v>
      </c>
      <c r="J41" s="83">
        <v>18682</v>
      </c>
      <c r="K41" s="83">
        <v>18323</v>
      </c>
      <c r="L41" s="83">
        <v>18658</v>
      </c>
      <c r="M41" s="84">
        <v>19739</v>
      </c>
    </row>
    <row r="42" spans="2:13" ht="27.75" customHeight="1" x14ac:dyDescent="0.15">
      <c r="B42" s="1171"/>
      <c r="C42" s="1172"/>
      <c r="D42" s="85"/>
      <c r="E42" s="1175" t="s">
        <v>26</v>
      </c>
      <c r="F42" s="1175"/>
      <c r="G42" s="1175"/>
      <c r="H42" s="1176"/>
      <c r="I42" s="86" t="s">
        <v>477</v>
      </c>
      <c r="J42" s="87" t="s">
        <v>477</v>
      </c>
      <c r="K42" s="87" t="s">
        <v>477</v>
      </c>
      <c r="L42" s="87" t="s">
        <v>477</v>
      </c>
      <c r="M42" s="88" t="s">
        <v>477</v>
      </c>
    </row>
    <row r="43" spans="2:13" ht="27.75" customHeight="1" x14ac:dyDescent="0.15">
      <c r="B43" s="1171"/>
      <c r="C43" s="1172"/>
      <c r="D43" s="85"/>
      <c r="E43" s="1175" t="s">
        <v>27</v>
      </c>
      <c r="F43" s="1175"/>
      <c r="G43" s="1175"/>
      <c r="H43" s="1176"/>
      <c r="I43" s="86">
        <v>3483</v>
      </c>
      <c r="J43" s="87">
        <v>3602</v>
      </c>
      <c r="K43" s="87">
        <v>3809</v>
      </c>
      <c r="L43" s="87">
        <v>3811</v>
      </c>
      <c r="M43" s="88">
        <v>3851</v>
      </c>
    </row>
    <row r="44" spans="2:13" ht="27.75" customHeight="1" x14ac:dyDescent="0.15">
      <c r="B44" s="1171"/>
      <c r="C44" s="1172"/>
      <c r="D44" s="85"/>
      <c r="E44" s="1175" t="s">
        <v>28</v>
      </c>
      <c r="F44" s="1175"/>
      <c r="G44" s="1175"/>
      <c r="H44" s="1176"/>
      <c r="I44" s="86">
        <v>326</v>
      </c>
      <c r="J44" s="87">
        <v>244</v>
      </c>
      <c r="K44" s="87">
        <v>206</v>
      </c>
      <c r="L44" s="87">
        <v>172</v>
      </c>
      <c r="M44" s="88">
        <v>359</v>
      </c>
    </row>
    <row r="45" spans="2:13" ht="27.75" customHeight="1" x14ac:dyDescent="0.15">
      <c r="B45" s="1171"/>
      <c r="C45" s="1172"/>
      <c r="D45" s="85"/>
      <c r="E45" s="1175" t="s">
        <v>29</v>
      </c>
      <c r="F45" s="1175"/>
      <c r="G45" s="1175"/>
      <c r="H45" s="1176"/>
      <c r="I45" s="86">
        <v>2652</v>
      </c>
      <c r="J45" s="87">
        <v>2394</v>
      </c>
      <c r="K45" s="87">
        <v>2090</v>
      </c>
      <c r="L45" s="87">
        <v>2574</v>
      </c>
      <c r="M45" s="88">
        <v>1450</v>
      </c>
    </row>
    <row r="46" spans="2:13" ht="27.75" customHeight="1" x14ac:dyDescent="0.15">
      <c r="B46" s="1171"/>
      <c r="C46" s="1172"/>
      <c r="D46" s="85"/>
      <c r="E46" s="1175" t="s">
        <v>30</v>
      </c>
      <c r="F46" s="1175"/>
      <c r="G46" s="1175"/>
      <c r="H46" s="1176"/>
      <c r="I46" s="86" t="s">
        <v>477</v>
      </c>
      <c r="J46" s="87">
        <v>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5094</v>
      </c>
      <c r="J49" s="87">
        <v>5912</v>
      </c>
      <c r="K49" s="87">
        <v>6531</v>
      </c>
      <c r="L49" s="87">
        <v>7669</v>
      </c>
      <c r="M49" s="88">
        <v>8258</v>
      </c>
    </row>
    <row r="50" spans="2:13" ht="27.75" customHeight="1" x14ac:dyDescent="0.15">
      <c r="B50" s="1171"/>
      <c r="C50" s="1172"/>
      <c r="D50" s="85"/>
      <c r="E50" s="1175" t="s">
        <v>35</v>
      </c>
      <c r="F50" s="1175"/>
      <c r="G50" s="1175"/>
      <c r="H50" s="1176"/>
      <c r="I50" s="86">
        <v>52</v>
      </c>
      <c r="J50" s="87">
        <v>61</v>
      </c>
      <c r="K50" s="87">
        <v>85</v>
      </c>
      <c r="L50" s="87">
        <v>95</v>
      </c>
      <c r="M50" s="88">
        <v>81</v>
      </c>
    </row>
    <row r="51" spans="2:13" ht="27.75" customHeight="1" x14ac:dyDescent="0.15">
      <c r="B51" s="1173"/>
      <c r="C51" s="1174"/>
      <c r="D51" s="85"/>
      <c r="E51" s="1175" t="s">
        <v>36</v>
      </c>
      <c r="F51" s="1175"/>
      <c r="G51" s="1175"/>
      <c r="H51" s="1176"/>
      <c r="I51" s="86">
        <v>15580</v>
      </c>
      <c r="J51" s="87">
        <v>16383</v>
      </c>
      <c r="K51" s="87">
        <v>16524</v>
      </c>
      <c r="L51" s="87">
        <v>17421</v>
      </c>
      <c r="M51" s="88">
        <v>18624</v>
      </c>
    </row>
    <row r="52" spans="2:13" ht="27.75" customHeight="1" thickBot="1" x14ac:dyDescent="0.2">
      <c r="B52" s="1177" t="s">
        <v>37</v>
      </c>
      <c r="C52" s="1178"/>
      <c r="D52" s="90"/>
      <c r="E52" s="1179" t="s">
        <v>38</v>
      </c>
      <c r="F52" s="1179"/>
      <c r="G52" s="1179"/>
      <c r="H52" s="1180"/>
      <c r="I52" s="91">
        <v>4337</v>
      </c>
      <c r="J52" s="92">
        <v>2574</v>
      </c>
      <c r="K52" s="92">
        <v>1287</v>
      </c>
      <c r="L52" s="92">
        <v>30</v>
      </c>
      <c r="M52" s="93">
        <v>-1564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164100</v>
      </c>
      <c r="E3" s="116"/>
      <c r="F3" s="117">
        <v>78670</v>
      </c>
      <c r="G3" s="118"/>
      <c r="H3" s="119"/>
    </row>
    <row r="4" spans="1:8" x14ac:dyDescent="0.15">
      <c r="A4" s="120"/>
      <c r="B4" s="121"/>
      <c r="C4" s="122"/>
      <c r="D4" s="123">
        <v>51484</v>
      </c>
      <c r="E4" s="124"/>
      <c r="F4" s="125">
        <v>38094</v>
      </c>
      <c r="G4" s="126"/>
      <c r="H4" s="127"/>
    </row>
    <row r="5" spans="1:8" x14ac:dyDescent="0.15">
      <c r="A5" s="108" t="s">
        <v>510</v>
      </c>
      <c r="B5" s="113"/>
      <c r="C5" s="114"/>
      <c r="D5" s="115">
        <v>79072</v>
      </c>
      <c r="E5" s="116"/>
      <c r="F5" s="117">
        <v>67201</v>
      </c>
      <c r="G5" s="118"/>
      <c r="H5" s="119"/>
    </row>
    <row r="6" spans="1:8" x14ac:dyDescent="0.15">
      <c r="A6" s="120"/>
      <c r="B6" s="121"/>
      <c r="C6" s="122"/>
      <c r="D6" s="123">
        <v>20513</v>
      </c>
      <c r="E6" s="124"/>
      <c r="F6" s="125">
        <v>35210</v>
      </c>
      <c r="G6" s="126"/>
      <c r="H6" s="127"/>
    </row>
    <row r="7" spans="1:8" x14ac:dyDescent="0.15">
      <c r="A7" s="108" t="s">
        <v>511</v>
      </c>
      <c r="B7" s="113"/>
      <c r="C7" s="114"/>
      <c r="D7" s="115">
        <v>52436</v>
      </c>
      <c r="E7" s="116"/>
      <c r="F7" s="117">
        <v>75709</v>
      </c>
      <c r="G7" s="118"/>
      <c r="H7" s="119"/>
    </row>
    <row r="8" spans="1:8" x14ac:dyDescent="0.15">
      <c r="A8" s="120"/>
      <c r="B8" s="121"/>
      <c r="C8" s="122"/>
      <c r="D8" s="123">
        <v>15962</v>
      </c>
      <c r="E8" s="124"/>
      <c r="F8" s="125">
        <v>35212</v>
      </c>
      <c r="G8" s="126"/>
      <c r="H8" s="127"/>
    </row>
    <row r="9" spans="1:8" x14ac:dyDescent="0.15">
      <c r="A9" s="108" t="s">
        <v>512</v>
      </c>
      <c r="B9" s="113"/>
      <c r="C9" s="114"/>
      <c r="D9" s="115">
        <v>84076</v>
      </c>
      <c r="E9" s="116"/>
      <c r="F9" s="117">
        <v>90961</v>
      </c>
      <c r="G9" s="118"/>
      <c r="H9" s="119"/>
    </row>
    <row r="10" spans="1:8" x14ac:dyDescent="0.15">
      <c r="A10" s="120"/>
      <c r="B10" s="121"/>
      <c r="C10" s="122"/>
      <c r="D10" s="123">
        <v>27271</v>
      </c>
      <c r="E10" s="124"/>
      <c r="F10" s="125">
        <v>37720</v>
      </c>
      <c r="G10" s="126"/>
      <c r="H10" s="127"/>
    </row>
    <row r="11" spans="1:8" x14ac:dyDescent="0.15">
      <c r="A11" s="108" t="s">
        <v>513</v>
      </c>
      <c r="B11" s="113"/>
      <c r="C11" s="114"/>
      <c r="D11" s="115">
        <v>100201</v>
      </c>
      <c r="E11" s="116"/>
      <c r="F11" s="117">
        <v>106614</v>
      </c>
      <c r="G11" s="118"/>
      <c r="H11" s="119"/>
    </row>
    <row r="12" spans="1:8" x14ac:dyDescent="0.15">
      <c r="A12" s="120"/>
      <c r="B12" s="121"/>
      <c r="C12" s="128"/>
      <c r="D12" s="123">
        <v>45849</v>
      </c>
      <c r="E12" s="124"/>
      <c r="F12" s="125">
        <v>45545</v>
      </c>
      <c r="G12" s="126"/>
      <c r="H12" s="127"/>
    </row>
    <row r="13" spans="1:8" x14ac:dyDescent="0.15">
      <c r="A13" s="108"/>
      <c r="B13" s="113"/>
      <c r="C13" s="129"/>
      <c r="D13" s="130">
        <v>95977</v>
      </c>
      <c r="E13" s="131"/>
      <c r="F13" s="132">
        <v>83831</v>
      </c>
      <c r="G13" s="133"/>
      <c r="H13" s="119"/>
    </row>
    <row r="14" spans="1:8" x14ac:dyDescent="0.15">
      <c r="A14" s="120"/>
      <c r="B14" s="121"/>
      <c r="C14" s="122"/>
      <c r="D14" s="123">
        <v>32216</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7.06</v>
      </c>
      <c r="C19" s="134">
        <f>ROUND(VALUE(SUBSTITUTE(実質収支比率等に係る経年分析!G$48,"▲","-")),2)</f>
        <v>10.32</v>
      </c>
      <c r="D19" s="134">
        <f>ROUND(VALUE(SUBSTITUTE(実質収支比率等に係る経年分析!H$48,"▲","-")),2)</f>
        <v>8.9700000000000006</v>
      </c>
      <c r="E19" s="134">
        <f>ROUND(VALUE(SUBSTITUTE(実質収支比率等に係る経年分析!I$48,"▲","-")),2)</f>
        <v>9.7799999999999994</v>
      </c>
      <c r="F19" s="134">
        <f>ROUND(VALUE(SUBSTITUTE(実質収支比率等に係る経年分析!J$48,"▲","-")),2)</f>
        <v>9.5500000000000007</v>
      </c>
    </row>
    <row r="20" spans="1:11" x14ac:dyDescent="0.15">
      <c r="A20" s="134" t="s">
        <v>43</v>
      </c>
      <c r="B20" s="134">
        <f>ROUND(VALUE(SUBSTITUTE(実質収支比率等に係る経年分析!F$47,"▲","-")),2)</f>
        <v>24.13</v>
      </c>
      <c r="C20" s="134">
        <f>ROUND(VALUE(SUBSTITUTE(実質収支比率等に係る経年分析!G$47,"▲","-")),2)</f>
        <v>24.61</v>
      </c>
      <c r="D20" s="134">
        <f>ROUND(VALUE(SUBSTITUTE(実質収支比率等に係る経年分析!H$47,"▲","-")),2)</f>
        <v>25.98</v>
      </c>
      <c r="E20" s="134">
        <f>ROUND(VALUE(SUBSTITUTE(実質収支比率等に係る経年分析!I$47,"▲","-")),2)</f>
        <v>26.7</v>
      </c>
      <c r="F20" s="134">
        <f>ROUND(VALUE(SUBSTITUTE(実質収支比率等に係る経年分析!J$47,"▲","-")),2)</f>
        <v>25.83</v>
      </c>
    </row>
    <row r="21" spans="1:11" x14ac:dyDescent="0.15">
      <c r="A21" s="134" t="s">
        <v>44</v>
      </c>
      <c r="B21" s="134">
        <f>IF(ISNUMBER(VALUE(SUBSTITUTE(実質収支比率等に係る経年分析!F$49,"▲","-"))),ROUND(VALUE(SUBSTITUTE(実質収支比率等に係る経年分析!F$49,"▲","-")),2),NA())</f>
        <v>2.6</v>
      </c>
      <c r="C21" s="134">
        <f>IF(ISNUMBER(VALUE(SUBSTITUTE(実質収支比率等に係る経年分析!G$49,"▲","-"))),ROUND(VALUE(SUBSTITUTE(実質収支比率等に係る経年分析!G$49,"▲","-")),2),NA())</f>
        <v>7.38</v>
      </c>
      <c r="D21" s="134">
        <f>IF(ISNUMBER(VALUE(SUBSTITUTE(実質収支比率等に係る経年分析!H$49,"▲","-"))),ROUND(VALUE(SUBSTITUTE(実質収支比率等に係る経年分析!H$49,"▲","-")),2),NA())</f>
        <v>4.4800000000000004</v>
      </c>
      <c r="E21" s="134">
        <f>IF(ISNUMBER(VALUE(SUBSTITUTE(実質収支比率等に係る経年分析!I$49,"▲","-"))),ROUND(VALUE(SUBSTITUTE(実質収支比率等に係る経年分析!I$49,"▲","-")),2),NA())</f>
        <v>3.77</v>
      </c>
      <c r="F21" s="134">
        <f>IF(ISNUMBER(VALUE(SUBSTITUTE(実質収支比率等に係る経年分析!J$49,"▲","-"))),ROUND(VALUE(SUBSTITUTE(実質収支比率等に係る経年分析!J$49,"▲","-")),2),NA())</f>
        <v>-0.37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0.12</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0.12</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汚水処理施設特別会計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2.1800000000000002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8.9700000000000006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9.5399999999999991</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0.3</v>
      </c>
      <c r="D36" s="135">
        <f>IF(ROUND(VALUE(SUBSTITUTE(連結実質赤字比率に係る赤字・黒字の構成分析!G$34,"▲", "-")), 2) &lt; 0, ABS(ROUND(VALUE(SUBSTITUTE(連結実質赤字比率に係る赤字・黒字の構成分析!G$34,"▲", "-")), 2)), NA())</f>
        <v>2.67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4.47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4.5599999999999996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927</v>
      </c>
      <c r="E42" s="136"/>
      <c r="F42" s="136"/>
      <c r="G42" s="136">
        <f>'実質公債費比率（分子）の構造'!L$52</f>
        <v>1068</v>
      </c>
      <c r="H42" s="136"/>
      <c r="I42" s="136"/>
      <c r="J42" s="136">
        <f>'実質公債費比率（分子）の構造'!M$52</f>
        <v>1242</v>
      </c>
      <c r="K42" s="136"/>
      <c r="L42" s="136"/>
      <c r="M42" s="136">
        <f>'実質公債費比率（分子）の構造'!N$52</f>
        <v>1406</v>
      </c>
      <c r="N42" s="136"/>
      <c r="O42" s="136"/>
      <c r="P42" s="136">
        <f>'実質公債費比率（分子）の構造'!O$52</f>
        <v>1579</v>
      </c>
    </row>
    <row r="43" spans="1:16" x14ac:dyDescent="0.15">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87</v>
      </c>
      <c r="C45" s="136"/>
      <c r="D45" s="136"/>
      <c r="E45" s="136">
        <f>'実質公債費比率（分子）の構造'!L$49</f>
        <v>85</v>
      </c>
      <c r="F45" s="136"/>
      <c r="G45" s="136"/>
      <c r="H45" s="136">
        <f>'実質公債費比率（分子）の構造'!M$49</f>
        <v>46</v>
      </c>
      <c r="I45" s="136"/>
      <c r="J45" s="136"/>
      <c r="K45" s="136">
        <f>'実質公債費比率（分子）の構造'!N$49</f>
        <v>46</v>
      </c>
      <c r="L45" s="136"/>
      <c r="M45" s="136"/>
      <c r="N45" s="136">
        <f>'実質公債費比率（分子）の構造'!O$49</f>
        <v>53</v>
      </c>
      <c r="O45" s="136"/>
      <c r="P45" s="136"/>
    </row>
    <row r="46" spans="1:16" x14ac:dyDescent="0.15">
      <c r="A46" s="136" t="s">
        <v>55</v>
      </c>
      <c r="B46" s="136">
        <f>'実質公債費比率（分子）の構造'!K$48</f>
        <v>162</v>
      </c>
      <c r="C46" s="136"/>
      <c r="D46" s="136"/>
      <c r="E46" s="136">
        <f>'実質公債費比率（分子）の構造'!L$48</f>
        <v>178</v>
      </c>
      <c r="F46" s="136"/>
      <c r="G46" s="136"/>
      <c r="H46" s="136">
        <f>'実質公債費比率（分子）の構造'!M$48</f>
        <v>187</v>
      </c>
      <c r="I46" s="136"/>
      <c r="J46" s="136"/>
      <c r="K46" s="136">
        <f>'実質公債費比率（分子）の構造'!N$48</f>
        <v>201</v>
      </c>
      <c r="L46" s="136"/>
      <c r="M46" s="136"/>
      <c r="N46" s="136">
        <f>'実質公債費比率（分子）の構造'!O$48</f>
        <v>219</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1400</v>
      </c>
      <c r="C49" s="136"/>
      <c r="D49" s="136"/>
      <c r="E49" s="136">
        <f>'実質公債費比率（分子）の構造'!L$45</f>
        <v>1494</v>
      </c>
      <c r="F49" s="136"/>
      <c r="G49" s="136"/>
      <c r="H49" s="136">
        <f>'実質公債費比率（分子）の構造'!M$45</f>
        <v>1391</v>
      </c>
      <c r="I49" s="136"/>
      <c r="J49" s="136"/>
      <c r="K49" s="136">
        <f>'実質公債費比率（分子）の構造'!N$45</f>
        <v>1776</v>
      </c>
      <c r="L49" s="136"/>
      <c r="M49" s="136"/>
      <c r="N49" s="136">
        <f>'実質公債費比率（分子）の構造'!O$45</f>
        <v>1913</v>
      </c>
      <c r="O49" s="136"/>
      <c r="P49" s="136"/>
    </row>
    <row r="50" spans="1:16" x14ac:dyDescent="0.15">
      <c r="A50" s="136" t="s">
        <v>58</v>
      </c>
      <c r="B50" s="136" t="e">
        <f>NA()</f>
        <v>#N/A</v>
      </c>
      <c r="C50" s="136">
        <f>IF(ISNUMBER('実質公債費比率（分子）の構造'!K$53),'実質公債費比率（分子）の構造'!K$53,NA())</f>
        <v>722</v>
      </c>
      <c r="D50" s="136" t="e">
        <f>NA()</f>
        <v>#N/A</v>
      </c>
      <c r="E50" s="136" t="e">
        <f>NA()</f>
        <v>#N/A</v>
      </c>
      <c r="F50" s="136">
        <f>IF(ISNUMBER('実質公債費比率（分子）の構造'!L$53),'実質公債費比率（分子）の構造'!L$53,NA())</f>
        <v>689</v>
      </c>
      <c r="G50" s="136" t="e">
        <f>NA()</f>
        <v>#N/A</v>
      </c>
      <c r="H50" s="136" t="e">
        <f>NA()</f>
        <v>#N/A</v>
      </c>
      <c r="I50" s="136">
        <f>IF(ISNUMBER('実質公債費比率（分子）の構造'!M$53),'実質公債費比率（分子）の構造'!M$53,NA())</f>
        <v>382</v>
      </c>
      <c r="J50" s="136" t="e">
        <f>NA()</f>
        <v>#N/A</v>
      </c>
      <c r="K50" s="136" t="e">
        <f>NA()</f>
        <v>#N/A</v>
      </c>
      <c r="L50" s="136">
        <f>IF(ISNUMBER('実質公債費比率（分子）の構造'!N$53),'実質公債費比率（分子）の構造'!N$53,NA())</f>
        <v>617</v>
      </c>
      <c r="M50" s="136" t="e">
        <f>NA()</f>
        <v>#N/A</v>
      </c>
      <c r="N50" s="136" t="e">
        <f>NA()</f>
        <v>#N/A</v>
      </c>
      <c r="O50" s="136">
        <f>IF(ISNUMBER('実質公債費比率（分子）の構造'!O$53),'実質公債費比率（分子）の構造'!O$53,NA())</f>
        <v>606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15580</v>
      </c>
      <c r="E56" s="135"/>
      <c r="F56" s="135"/>
      <c r="G56" s="135">
        <f>'将来負担比率（分子）の構造'!J$51</f>
        <v>16383</v>
      </c>
      <c r="H56" s="135"/>
      <c r="I56" s="135"/>
      <c r="J56" s="135">
        <f>'将来負担比率（分子）の構造'!K$51</f>
        <v>16524</v>
      </c>
      <c r="K56" s="135"/>
      <c r="L56" s="135"/>
      <c r="M56" s="135">
        <f>'将来負担比率（分子）の構造'!L$51</f>
        <v>17421</v>
      </c>
      <c r="N56" s="135"/>
      <c r="O56" s="135"/>
      <c r="P56" s="135">
        <f>'将来負担比率（分子）の構造'!M$51</f>
        <v>18624</v>
      </c>
    </row>
    <row r="57" spans="1:16" x14ac:dyDescent="0.15">
      <c r="A57" s="135" t="s">
        <v>35</v>
      </c>
      <c r="B57" s="135"/>
      <c r="C57" s="135"/>
      <c r="D57" s="135">
        <f>'将来負担比率（分子）の構造'!I$50</f>
        <v>52</v>
      </c>
      <c r="E57" s="135"/>
      <c r="F57" s="135"/>
      <c r="G57" s="135">
        <f>'将来負担比率（分子）の構造'!J$50</f>
        <v>61</v>
      </c>
      <c r="H57" s="135"/>
      <c r="I57" s="135"/>
      <c r="J57" s="135">
        <f>'将来負担比率（分子）の構造'!K$50</f>
        <v>85</v>
      </c>
      <c r="K57" s="135"/>
      <c r="L57" s="135"/>
      <c r="M57" s="135">
        <f>'将来負担比率（分子）の構造'!L$50</f>
        <v>95</v>
      </c>
      <c r="N57" s="135"/>
      <c r="O57" s="135"/>
      <c r="P57" s="135">
        <f>'将来負担比率（分子）の構造'!M$50</f>
        <v>81</v>
      </c>
    </row>
    <row r="58" spans="1:16" x14ac:dyDescent="0.15">
      <c r="A58" s="135" t="s">
        <v>34</v>
      </c>
      <c r="B58" s="135"/>
      <c r="C58" s="135"/>
      <c r="D58" s="135">
        <f>'将来負担比率（分子）の構造'!I$49</f>
        <v>5094</v>
      </c>
      <c r="E58" s="135"/>
      <c r="F58" s="135"/>
      <c r="G58" s="135">
        <f>'将来負担比率（分子）の構造'!J$49</f>
        <v>5912</v>
      </c>
      <c r="H58" s="135"/>
      <c r="I58" s="135"/>
      <c r="J58" s="135">
        <f>'将来負担比率（分子）の構造'!K$49</f>
        <v>6531</v>
      </c>
      <c r="K58" s="135"/>
      <c r="L58" s="135"/>
      <c r="M58" s="135">
        <f>'将来負担比率（分子）の構造'!L$49</f>
        <v>7669</v>
      </c>
      <c r="N58" s="135"/>
      <c r="O58" s="135"/>
      <c r="P58" s="135">
        <f>'将来負担比率（分子）の構造'!M$49</f>
        <v>8258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2652</v>
      </c>
      <c r="C62" s="135"/>
      <c r="D62" s="135"/>
      <c r="E62" s="135">
        <f>'将来負担比率（分子）の構造'!J$45</f>
        <v>2394</v>
      </c>
      <c r="F62" s="135"/>
      <c r="G62" s="135"/>
      <c r="H62" s="135">
        <f>'将来負担比率（分子）の構造'!K$45</f>
        <v>2090</v>
      </c>
      <c r="I62" s="135"/>
      <c r="J62" s="135"/>
      <c r="K62" s="135">
        <f>'将来負担比率（分子）の構造'!L$45</f>
        <v>2574</v>
      </c>
      <c r="L62" s="135"/>
      <c r="M62" s="135"/>
      <c r="N62" s="135">
        <f>'将来負担比率（分子）の構造'!M$45</f>
        <v>1450</v>
      </c>
      <c r="O62" s="135"/>
      <c r="P62" s="135"/>
    </row>
    <row r="63" spans="1:16" x14ac:dyDescent="0.15">
      <c r="A63" s="135" t="s">
        <v>28</v>
      </c>
      <c r="B63" s="135">
        <f>'将来負担比率（分子）の構造'!I$44</f>
        <v>326</v>
      </c>
      <c r="C63" s="135"/>
      <c r="D63" s="135"/>
      <c r="E63" s="135">
        <f>'将来負担比率（分子）の構造'!J$44</f>
        <v>244</v>
      </c>
      <c r="F63" s="135"/>
      <c r="G63" s="135"/>
      <c r="H63" s="135">
        <f>'将来負担比率（分子）の構造'!K$44</f>
        <v>206</v>
      </c>
      <c r="I63" s="135"/>
      <c r="J63" s="135"/>
      <c r="K63" s="135">
        <f>'将来負担比率（分子）の構造'!L$44</f>
        <v>172</v>
      </c>
      <c r="L63" s="135"/>
      <c r="M63" s="135"/>
      <c r="N63" s="135">
        <f>'将来負担比率（分子）の構造'!M$44</f>
        <v>359</v>
      </c>
      <c r="O63" s="135"/>
      <c r="P63" s="135"/>
    </row>
    <row r="64" spans="1:16" x14ac:dyDescent="0.15">
      <c r="A64" s="135" t="s">
        <v>27</v>
      </c>
      <c r="B64" s="135">
        <f>'将来負担比率（分子）の構造'!I$43</f>
        <v>3483</v>
      </c>
      <c r="C64" s="135"/>
      <c r="D64" s="135"/>
      <c r="E64" s="135">
        <f>'将来負担比率（分子）の構造'!J$43</f>
        <v>3602</v>
      </c>
      <c r="F64" s="135"/>
      <c r="G64" s="135"/>
      <c r="H64" s="135">
        <f>'将来負担比率（分子）の構造'!K$43</f>
        <v>3809</v>
      </c>
      <c r="I64" s="135"/>
      <c r="J64" s="135"/>
      <c r="K64" s="135">
        <f>'将来負担比率（分子）の構造'!L$43</f>
        <v>3811</v>
      </c>
      <c r="L64" s="135"/>
      <c r="M64" s="135"/>
      <c r="N64" s="135">
        <f>'将来負担比率（分子）の構造'!M$43</f>
        <v>3851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18602</v>
      </c>
      <c r="C66" s="135"/>
      <c r="D66" s="135"/>
      <c r="E66" s="135">
        <f>'将来負担比率（分子）の構造'!J$41</f>
        <v>18682</v>
      </c>
      <c r="F66" s="135"/>
      <c r="G66" s="135"/>
      <c r="H66" s="135">
        <f>'将来負担比率（分子）の構造'!K$41</f>
        <v>18323</v>
      </c>
      <c r="I66" s="135"/>
      <c r="J66" s="135"/>
      <c r="K66" s="135">
        <f>'将来負担比率（分子）の構造'!L$41</f>
        <v>18658</v>
      </c>
      <c r="L66" s="135"/>
      <c r="M66" s="135"/>
      <c r="N66" s="135">
        <f>'将来負担比率（分子）の構造'!M$41</f>
        <v>19739</v>
      </c>
      <c r="O66" s="135"/>
      <c r="P66" s="135"/>
    </row>
    <row r="67" spans="1:16" x14ac:dyDescent="0.15">
      <c r="A67" s="135" t="s">
        <v>62</v>
      </c>
      <c r="B67" s="135" t="e">
        <f>NA()</f>
        <v>#N/A</v>
      </c>
      <c r="C67" s="135">
        <f>IF(ISNUMBER('将来負担比率（分子）の構造'!I$52), IF('将来負担比率（分子）の構造'!I$52 &lt; 0, 0, '将来負担比率（分子）の構造'!I$52), NA())</f>
        <v>4337</v>
      </c>
      <c r="D67" s="135" t="e">
        <f>NA()</f>
        <v>#N/A</v>
      </c>
      <c r="E67" s="135" t="e">
        <f>NA()</f>
        <v>#N/A</v>
      </c>
      <c r="F67" s="135">
        <f>IF(ISNUMBER('将来負担比率（分子）の構造'!J$52), IF('将来負担比率（分子）の構造'!J$52 &lt; 0, 0, '将来負担比率（分子）の構造'!J$52), NA())</f>
        <v>2574</v>
      </c>
      <c r="G67" s="135" t="e">
        <f>NA()</f>
        <v>#N/A</v>
      </c>
      <c r="H67" s="135" t="e">
        <f>NA()</f>
        <v>#N/A</v>
      </c>
      <c r="I67" s="135">
        <f>IF(ISNUMBER('将来負担比率（分子）の構造'!K$52), IF('将来負担比率（分子）の構造'!K$52 &lt; 0, 0, '将来負担比率（分子）の構造'!K$52), NA())</f>
        <v>1287</v>
      </c>
      <c r="J67" s="135" t="e">
        <f>NA()</f>
        <v>#N/A</v>
      </c>
      <c r="K67" s="135" t="e">
        <f>NA()</f>
        <v>#N/A</v>
      </c>
      <c r="L67" s="135">
        <f>IF(ISNUMBER('将来負担比率（分子）の構造'!L$52), IF('将来負担比率（分子）の構造'!L$52 &lt; 0, 0, '将来負担比率（分子）の構造'!L$52), NA())</f>
        <v>30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3038870</v>
      </c>
      <c r="S5" s="639"/>
      <c r="T5" s="639"/>
      <c r="U5" s="639"/>
      <c r="V5" s="639"/>
      <c r="W5" s="639"/>
      <c r="X5" s="639"/>
      <c r="Y5" s="686"/>
      <c r="Z5" s="699">
        <v>12.6</v>
      </c>
      <c r="AA5" s="699"/>
      <c r="AB5" s="699"/>
      <c r="AC5" s="699"/>
      <c r="AD5" s="700">
        <v>3038870</v>
      </c>
      <c r="AE5" s="700"/>
      <c r="AF5" s="700"/>
      <c r="AG5" s="700"/>
      <c r="AH5" s="700"/>
      <c r="AI5" s="700"/>
      <c r="AJ5" s="700"/>
      <c r="AK5" s="700"/>
      <c r="AL5" s="687">
        <v>29.2</v>
      </c>
      <c r="AM5" s="656"/>
      <c r="AN5" s="656"/>
      <c r="AO5" s="688"/>
      <c r="AP5" s="675" t="s">
        <v>207</v>
      </c>
      <c r="AQ5" s="676"/>
      <c r="AR5" s="676"/>
      <c r="AS5" s="676"/>
      <c r="AT5" s="676"/>
      <c r="AU5" s="676"/>
      <c r="AV5" s="676"/>
      <c r="AW5" s="676"/>
      <c r="AX5" s="676"/>
      <c r="AY5" s="676"/>
      <c r="AZ5" s="676"/>
      <c r="BA5" s="676"/>
      <c r="BB5" s="676"/>
      <c r="BC5" s="676"/>
      <c r="BD5" s="676"/>
      <c r="BE5" s="676"/>
      <c r="BF5" s="677"/>
      <c r="BG5" s="588">
        <v>3029925</v>
      </c>
      <c r="BH5" s="589"/>
      <c r="BI5" s="589"/>
      <c r="BJ5" s="589"/>
      <c r="BK5" s="589"/>
      <c r="BL5" s="589"/>
      <c r="BM5" s="589"/>
      <c r="BN5" s="590"/>
      <c r="BO5" s="641">
        <v>99.7</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118009</v>
      </c>
      <c r="S6" s="589"/>
      <c r="T6" s="589"/>
      <c r="U6" s="589"/>
      <c r="V6" s="589"/>
      <c r="W6" s="589"/>
      <c r="X6" s="589"/>
      <c r="Y6" s="590"/>
      <c r="Z6" s="641">
        <v>0.5</v>
      </c>
      <c r="AA6" s="641"/>
      <c r="AB6" s="641"/>
      <c r="AC6" s="641"/>
      <c r="AD6" s="642">
        <v>118009</v>
      </c>
      <c r="AE6" s="642"/>
      <c r="AF6" s="642"/>
      <c r="AG6" s="642"/>
      <c r="AH6" s="642"/>
      <c r="AI6" s="642"/>
      <c r="AJ6" s="642"/>
      <c r="AK6" s="642"/>
      <c r="AL6" s="611">
        <v>1.1000000000000001</v>
      </c>
      <c r="AM6" s="643"/>
      <c r="AN6" s="643"/>
      <c r="AO6" s="644"/>
      <c r="AP6" s="585" t="s">
        <v>213</v>
      </c>
      <c r="AQ6" s="586"/>
      <c r="AR6" s="586"/>
      <c r="AS6" s="586"/>
      <c r="AT6" s="586"/>
      <c r="AU6" s="586"/>
      <c r="AV6" s="586"/>
      <c r="AW6" s="586"/>
      <c r="AX6" s="586"/>
      <c r="AY6" s="586"/>
      <c r="AZ6" s="586"/>
      <c r="BA6" s="586"/>
      <c r="BB6" s="586"/>
      <c r="BC6" s="586"/>
      <c r="BD6" s="586"/>
      <c r="BE6" s="586"/>
      <c r="BF6" s="587"/>
      <c r="BG6" s="588">
        <v>3029925</v>
      </c>
      <c r="BH6" s="589"/>
      <c r="BI6" s="589"/>
      <c r="BJ6" s="589"/>
      <c r="BK6" s="589"/>
      <c r="BL6" s="589"/>
      <c r="BM6" s="589"/>
      <c r="BN6" s="590"/>
      <c r="BO6" s="641">
        <v>99.7</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182107</v>
      </c>
      <c r="CS6" s="589"/>
      <c r="CT6" s="589"/>
      <c r="CU6" s="589"/>
      <c r="CV6" s="589"/>
      <c r="CW6" s="589"/>
      <c r="CX6" s="589"/>
      <c r="CY6" s="590"/>
      <c r="CZ6" s="641">
        <v>0.8</v>
      </c>
      <c r="DA6" s="641"/>
      <c r="DB6" s="641"/>
      <c r="DC6" s="641"/>
      <c r="DD6" s="594" t="s">
        <v>208</v>
      </c>
      <c r="DE6" s="589"/>
      <c r="DF6" s="589"/>
      <c r="DG6" s="589"/>
      <c r="DH6" s="589"/>
      <c r="DI6" s="589"/>
      <c r="DJ6" s="589"/>
      <c r="DK6" s="589"/>
      <c r="DL6" s="589"/>
      <c r="DM6" s="589"/>
      <c r="DN6" s="589"/>
      <c r="DO6" s="589"/>
      <c r="DP6" s="590"/>
      <c r="DQ6" s="594">
        <v>182107</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5017</v>
      </c>
      <c r="S7" s="589"/>
      <c r="T7" s="589"/>
      <c r="U7" s="589"/>
      <c r="V7" s="589"/>
      <c r="W7" s="589"/>
      <c r="X7" s="589"/>
      <c r="Y7" s="590"/>
      <c r="Z7" s="641">
        <v>0</v>
      </c>
      <c r="AA7" s="641"/>
      <c r="AB7" s="641"/>
      <c r="AC7" s="641"/>
      <c r="AD7" s="642">
        <v>5017</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1158860</v>
      </c>
      <c r="BH7" s="589"/>
      <c r="BI7" s="589"/>
      <c r="BJ7" s="589"/>
      <c r="BK7" s="589"/>
      <c r="BL7" s="589"/>
      <c r="BM7" s="589"/>
      <c r="BN7" s="590"/>
      <c r="BO7" s="641">
        <v>38.1</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4786493</v>
      </c>
      <c r="CS7" s="589"/>
      <c r="CT7" s="589"/>
      <c r="CU7" s="589"/>
      <c r="CV7" s="589"/>
      <c r="CW7" s="589"/>
      <c r="CX7" s="589"/>
      <c r="CY7" s="590"/>
      <c r="CZ7" s="641">
        <v>20.9</v>
      </c>
      <c r="DA7" s="641"/>
      <c r="DB7" s="641"/>
      <c r="DC7" s="641"/>
      <c r="DD7" s="594">
        <v>357831</v>
      </c>
      <c r="DE7" s="589"/>
      <c r="DF7" s="589"/>
      <c r="DG7" s="589"/>
      <c r="DH7" s="589"/>
      <c r="DI7" s="589"/>
      <c r="DJ7" s="589"/>
      <c r="DK7" s="589"/>
      <c r="DL7" s="589"/>
      <c r="DM7" s="589"/>
      <c r="DN7" s="589"/>
      <c r="DO7" s="589"/>
      <c r="DP7" s="590"/>
      <c r="DQ7" s="594">
        <v>3601445</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7472</v>
      </c>
      <c r="S8" s="589"/>
      <c r="T8" s="589"/>
      <c r="U8" s="589"/>
      <c r="V8" s="589"/>
      <c r="W8" s="589"/>
      <c r="X8" s="589"/>
      <c r="Y8" s="590"/>
      <c r="Z8" s="641">
        <v>0</v>
      </c>
      <c r="AA8" s="641"/>
      <c r="AB8" s="641"/>
      <c r="AC8" s="641"/>
      <c r="AD8" s="642">
        <v>7472</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55214</v>
      </c>
      <c r="BH8" s="589"/>
      <c r="BI8" s="589"/>
      <c r="BJ8" s="589"/>
      <c r="BK8" s="589"/>
      <c r="BL8" s="589"/>
      <c r="BM8" s="589"/>
      <c r="BN8" s="590"/>
      <c r="BO8" s="641">
        <v>1.8</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7561718</v>
      </c>
      <c r="CS8" s="589"/>
      <c r="CT8" s="589"/>
      <c r="CU8" s="589"/>
      <c r="CV8" s="589"/>
      <c r="CW8" s="589"/>
      <c r="CX8" s="589"/>
      <c r="CY8" s="590"/>
      <c r="CZ8" s="641">
        <v>33</v>
      </c>
      <c r="DA8" s="641"/>
      <c r="DB8" s="641"/>
      <c r="DC8" s="641"/>
      <c r="DD8" s="594">
        <v>1459</v>
      </c>
      <c r="DE8" s="589"/>
      <c r="DF8" s="589"/>
      <c r="DG8" s="589"/>
      <c r="DH8" s="589"/>
      <c r="DI8" s="589"/>
      <c r="DJ8" s="589"/>
      <c r="DK8" s="589"/>
      <c r="DL8" s="589"/>
      <c r="DM8" s="589"/>
      <c r="DN8" s="589"/>
      <c r="DO8" s="589"/>
      <c r="DP8" s="590"/>
      <c r="DQ8" s="594">
        <v>3584318</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5621</v>
      </c>
      <c r="S9" s="589"/>
      <c r="T9" s="589"/>
      <c r="U9" s="589"/>
      <c r="V9" s="589"/>
      <c r="W9" s="589"/>
      <c r="X9" s="589"/>
      <c r="Y9" s="590"/>
      <c r="Z9" s="641">
        <v>0</v>
      </c>
      <c r="AA9" s="641"/>
      <c r="AB9" s="641"/>
      <c r="AC9" s="641"/>
      <c r="AD9" s="642">
        <v>5621</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990064</v>
      </c>
      <c r="BH9" s="589"/>
      <c r="BI9" s="589"/>
      <c r="BJ9" s="589"/>
      <c r="BK9" s="589"/>
      <c r="BL9" s="589"/>
      <c r="BM9" s="589"/>
      <c r="BN9" s="590"/>
      <c r="BO9" s="641">
        <v>32.6</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1061481</v>
      </c>
      <c r="CS9" s="589"/>
      <c r="CT9" s="589"/>
      <c r="CU9" s="589"/>
      <c r="CV9" s="589"/>
      <c r="CW9" s="589"/>
      <c r="CX9" s="589"/>
      <c r="CY9" s="590"/>
      <c r="CZ9" s="641">
        <v>4.5999999999999996</v>
      </c>
      <c r="DA9" s="641"/>
      <c r="DB9" s="641"/>
      <c r="DC9" s="641"/>
      <c r="DD9" s="594">
        <v>18432</v>
      </c>
      <c r="DE9" s="589"/>
      <c r="DF9" s="589"/>
      <c r="DG9" s="589"/>
      <c r="DH9" s="589"/>
      <c r="DI9" s="589"/>
      <c r="DJ9" s="589"/>
      <c r="DK9" s="589"/>
      <c r="DL9" s="589"/>
      <c r="DM9" s="589"/>
      <c r="DN9" s="589"/>
      <c r="DO9" s="589"/>
      <c r="DP9" s="590"/>
      <c r="DQ9" s="594">
        <v>779274</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304869</v>
      </c>
      <c r="S10" s="589"/>
      <c r="T10" s="589"/>
      <c r="U10" s="589"/>
      <c r="V10" s="589"/>
      <c r="W10" s="589"/>
      <c r="X10" s="589"/>
      <c r="Y10" s="590"/>
      <c r="Z10" s="641">
        <v>1.3</v>
      </c>
      <c r="AA10" s="641"/>
      <c r="AB10" s="641"/>
      <c r="AC10" s="641"/>
      <c r="AD10" s="642">
        <v>304869</v>
      </c>
      <c r="AE10" s="642"/>
      <c r="AF10" s="642"/>
      <c r="AG10" s="642"/>
      <c r="AH10" s="642"/>
      <c r="AI10" s="642"/>
      <c r="AJ10" s="642"/>
      <c r="AK10" s="642"/>
      <c r="AL10" s="611">
        <v>2.9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55229</v>
      </c>
      <c r="BH10" s="589"/>
      <c r="BI10" s="589"/>
      <c r="BJ10" s="589"/>
      <c r="BK10" s="589"/>
      <c r="BL10" s="589"/>
      <c r="BM10" s="589"/>
      <c r="BN10" s="590"/>
      <c r="BO10" s="641">
        <v>1.8</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20846</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9182</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64344</v>
      </c>
      <c r="S11" s="589"/>
      <c r="T11" s="589"/>
      <c r="U11" s="589"/>
      <c r="V11" s="589"/>
      <c r="W11" s="589"/>
      <c r="X11" s="589"/>
      <c r="Y11" s="590"/>
      <c r="Z11" s="641">
        <v>0.3</v>
      </c>
      <c r="AA11" s="641"/>
      <c r="AB11" s="641"/>
      <c r="AC11" s="641"/>
      <c r="AD11" s="642">
        <v>64344</v>
      </c>
      <c r="AE11" s="642"/>
      <c r="AF11" s="642"/>
      <c r="AG11" s="642"/>
      <c r="AH11" s="642"/>
      <c r="AI11" s="642"/>
      <c r="AJ11" s="642"/>
      <c r="AK11" s="642"/>
      <c r="AL11" s="611">
        <v>0.6</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58353</v>
      </c>
      <c r="BH11" s="589"/>
      <c r="BI11" s="589"/>
      <c r="BJ11" s="589"/>
      <c r="BK11" s="589"/>
      <c r="BL11" s="589"/>
      <c r="BM11" s="589"/>
      <c r="BN11" s="590"/>
      <c r="BO11" s="641">
        <v>1.9</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1522032</v>
      </c>
      <c r="CS11" s="589"/>
      <c r="CT11" s="589"/>
      <c r="CU11" s="589"/>
      <c r="CV11" s="589"/>
      <c r="CW11" s="589"/>
      <c r="CX11" s="589"/>
      <c r="CY11" s="590"/>
      <c r="CZ11" s="641">
        <v>6.6</v>
      </c>
      <c r="DA11" s="641"/>
      <c r="DB11" s="641"/>
      <c r="DC11" s="641"/>
      <c r="DD11" s="594">
        <v>1061108</v>
      </c>
      <c r="DE11" s="589"/>
      <c r="DF11" s="589"/>
      <c r="DG11" s="589"/>
      <c r="DH11" s="589"/>
      <c r="DI11" s="589"/>
      <c r="DJ11" s="589"/>
      <c r="DK11" s="589"/>
      <c r="DL11" s="589"/>
      <c r="DM11" s="589"/>
      <c r="DN11" s="589"/>
      <c r="DO11" s="589"/>
      <c r="DP11" s="590"/>
      <c r="DQ11" s="594">
        <v>349319</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1535146</v>
      </c>
      <c r="BH12" s="589"/>
      <c r="BI12" s="589"/>
      <c r="BJ12" s="589"/>
      <c r="BK12" s="589"/>
      <c r="BL12" s="589"/>
      <c r="BM12" s="589"/>
      <c r="BN12" s="590"/>
      <c r="BO12" s="641">
        <v>50.5</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356125</v>
      </c>
      <c r="CS12" s="589"/>
      <c r="CT12" s="589"/>
      <c r="CU12" s="589"/>
      <c r="CV12" s="589"/>
      <c r="CW12" s="589"/>
      <c r="CX12" s="589"/>
      <c r="CY12" s="590"/>
      <c r="CZ12" s="641">
        <v>1.6</v>
      </c>
      <c r="DA12" s="641"/>
      <c r="DB12" s="641"/>
      <c r="DC12" s="641"/>
      <c r="DD12" s="594">
        <v>114824</v>
      </c>
      <c r="DE12" s="589"/>
      <c r="DF12" s="589"/>
      <c r="DG12" s="589"/>
      <c r="DH12" s="589"/>
      <c r="DI12" s="589"/>
      <c r="DJ12" s="589"/>
      <c r="DK12" s="589"/>
      <c r="DL12" s="589"/>
      <c r="DM12" s="589"/>
      <c r="DN12" s="589"/>
      <c r="DO12" s="589"/>
      <c r="DP12" s="590"/>
      <c r="DQ12" s="594">
        <v>103211</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11360</v>
      </c>
      <c r="S13" s="589"/>
      <c r="T13" s="589"/>
      <c r="U13" s="589"/>
      <c r="V13" s="589"/>
      <c r="W13" s="589"/>
      <c r="X13" s="589"/>
      <c r="Y13" s="590"/>
      <c r="Z13" s="641">
        <v>0</v>
      </c>
      <c r="AA13" s="641"/>
      <c r="AB13" s="641"/>
      <c r="AC13" s="641"/>
      <c r="AD13" s="642">
        <v>11360</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1515586</v>
      </c>
      <c r="BH13" s="589"/>
      <c r="BI13" s="589"/>
      <c r="BJ13" s="589"/>
      <c r="BK13" s="589"/>
      <c r="BL13" s="589"/>
      <c r="BM13" s="589"/>
      <c r="BN13" s="590"/>
      <c r="BO13" s="641">
        <v>49.9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1393181</v>
      </c>
      <c r="CS13" s="589"/>
      <c r="CT13" s="589"/>
      <c r="CU13" s="589"/>
      <c r="CV13" s="589"/>
      <c r="CW13" s="589"/>
      <c r="CX13" s="589"/>
      <c r="CY13" s="590"/>
      <c r="CZ13" s="641">
        <v>6.1</v>
      </c>
      <c r="DA13" s="641"/>
      <c r="DB13" s="641"/>
      <c r="DC13" s="641"/>
      <c r="DD13" s="594">
        <v>826355</v>
      </c>
      <c r="DE13" s="589"/>
      <c r="DF13" s="589"/>
      <c r="DG13" s="589"/>
      <c r="DH13" s="589"/>
      <c r="DI13" s="589"/>
      <c r="DJ13" s="589"/>
      <c r="DK13" s="589"/>
      <c r="DL13" s="589"/>
      <c r="DM13" s="589"/>
      <c r="DN13" s="589"/>
      <c r="DO13" s="589"/>
      <c r="DP13" s="590"/>
      <c r="DQ13" s="594">
        <v>621779</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130575</v>
      </c>
      <c r="BH14" s="589"/>
      <c r="BI14" s="589"/>
      <c r="BJ14" s="589"/>
      <c r="BK14" s="589"/>
      <c r="BL14" s="589"/>
      <c r="BM14" s="589"/>
      <c r="BN14" s="590"/>
      <c r="BO14" s="641">
        <v>4.3</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563623</v>
      </c>
      <c r="CS14" s="589"/>
      <c r="CT14" s="589"/>
      <c r="CU14" s="589"/>
      <c r="CV14" s="589"/>
      <c r="CW14" s="589"/>
      <c r="CX14" s="589"/>
      <c r="CY14" s="590"/>
      <c r="CZ14" s="641">
        <v>2.5</v>
      </c>
      <c r="DA14" s="641"/>
      <c r="DB14" s="641"/>
      <c r="DC14" s="641"/>
      <c r="DD14" s="594" t="s">
        <v>220</v>
      </c>
      <c r="DE14" s="589"/>
      <c r="DF14" s="589"/>
      <c r="DG14" s="589"/>
      <c r="DH14" s="589"/>
      <c r="DI14" s="589"/>
      <c r="DJ14" s="589"/>
      <c r="DK14" s="589"/>
      <c r="DL14" s="589"/>
      <c r="DM14" s="589"/>
      <c r="DN14" s="589"/>
      <c r="DO14" s="589"/>
      <c r="DP14" s="590"/>
      <c r="DQ14" s="594">
        <v>543574</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12995</v>
      </c>
      <c r="S15" s="589"/>
      <c r="T15" s="589"/>
      <c r="U15" s="589"/>
      <c r="V15" s="589"/>
      <c r="W15" s="589"/>
      <c r="X15" s="589"/>
      <c r="Y15" s="590"/>
      <c r="Z15" s="641">
        <v>0.1</v>
      </c>
      <c r="AA15" s="641"/>
      <c r="AB15" s="641"/>
      <c r="AC15" s="641"/>
      <c r="AD15" s="642">
        <v>12995</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205316</v>
      </c>
      <c r="BH15" s="589"/>
      <c r="BI15" s="589"/>
      <c r="BJ15" s="589"/>
      <c r="BK15" s="589"/>
      <c r="BL15" s="589"/>
      <c r="BM15" s="589"/>
      <c r="BN15" s="590"/>
      <c r="BO15" s="641">
        <v>6.8</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3479450</v>
      </c>
      <c r="CS15" s="589"/>
      <c r="CT15" s="589"/>
      <c r="CU15" s="589"/>
      <c r="CV15" s="589"/>
      <c r="CW15" s="589"/>
      <c r="CX15" s="589"/>
      <c r="CY15" s="590"/>
      <c r="CZ15" s="641">
        <v>15.2</v>
      </c>
      <c r="DA15" s="641"/>
      <c r="DB15" s="641"/>
      <c r="DC15" s="641"/>
      <c r="DD15" s="594">
        <v>1846276</v>
      </c>
      <c r="DE15" s="589"/>
      <c r="DF15" s="589"/>
      <c r="DG15" s="589"/>
      <c r="DH15" s="589"/>
      <c r="DI15" s="589"/>
      <c r="DJ15" s="589"/>
      <c r="DK15" s="589"/>
      <c r="DL15" s="589"/>
      <c r="DM15" s="589"/>
      <c r="DN15" s="589"/>
      <c r="DO15" s="589"/>
      <c r="DP15" s="590"/>
      <c r="DQ15" s="594">
        <v>1232894</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7552364</v>
      </c>
      <c r="S16" s="589"/>
      <c r="T16" s="589"/>
      <c r="U16" s="589"/>
      <c r="V16" s="589"/>
      <c r="W16" s="589"/>
      <c r="X16" s="589"/>
      <c r="Y16" s="590"/>
      <c r="Z16" s="641">
        <v>31.4</v>
      </c>
      <c r="AA16" s="641"/>
      <c r="AB16" s="641"/>
      <c r="AC16" s="641"/>
      <c r="AD16" s="642">
        <v>6767089</v>
      </c>
      <c r="AE16" s="642"/>
      <c r="AF16" s="642"/>
      <c r="AG16" s="642"/>
      <c r="AH16" s="642"/>
      <c r="AI16" s="642"/>
      <c r="AJ16" s="642"/>
      <c r="AK16" s="642"/>
      <c r="AL16" s="611">
        <v>65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v>28</v>
      </c>
      <c r="BH16" s="589"/>
      <c r="BI16" s="589"/>
      <c r="BJ16" s="589"/>
      <c r="BK16" s="589"/>
      <c r="BL16" s="589"/>
      <c r="BM16" s="589"/>
      <c r="BN16" s="590"/>
      <c r="BO16" s="641">
        <v>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7595</v>
      </c>
      <c r="CS16" s="589"/>
      <c r="CT16" s="589"/>
      <c r="CU16" s="589"/>
      <c r="CV16" s="589"/>
      <c r="CW16" s="589"/>
      <c r="CX16" s="589"/>
      <c r="CY16" s="590"/>
      <c r="CZ16" s="641">
        <v>0</v>
      </c>
      <c r="DA16" s="641"/>
      <c r="DB16" s="641"/>
      <c r="DC16" s="641"/>
      <c r="DD16" s="594" t="s">
        <v>220</v>
      </c>
      <c r="DE16" s="589"/>
      <c r="DF16" s="589"/>
      <c r="DG16" s="589"/>
      <c r="DH16" s="589"/>
      <c r="DI16" s="589"/>
      <c r="DJ16" s="589"/>
      <c r="DK16" s="589"/>
      <c r="DL16" s="589"/>
      <c r="DM16" s="589"/>
      <c r="DN16" s="589"/>
      <c r="DO16" s="589"/>
      <c r="DP16" s="590"/>
      <c r="DQ16" s="594">
        <v>738</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6767089</v>
      </c>
      <c r="S17" s="589"/>
      <c r="T17" s="589"/>
      <c r="U17" s="589"/>
      <c r="V17" s="589"/>
      <c r="W17" s="589"/>
      <c r="X17" s="589"/>
      <c r="Y17" s="590"/>
      <c r="Z17" s="641">
        <v>28.2</v>
      </c>
      <c r="AA17" s="641"/>
      <c r="AB17" s="641"/>
      <c r="AC17" s="641"/>
      <c r="AD17" s="642">
        <v>6767089</v>
      </c>
      <c r="AE17" s="642"/>
      <c r="AF17" s="642"/>
      <c r="AG17" s="642"/>
      <c r="AH17" s="642"/>
      <c r="AI17" s="642"/>
      <c r="AJ17" s="642"/>
      <c r="AK17" s="642"/>
      <c r="AL17" s="611">
        <v>65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1956653</v>
      </c>
      <c r="CS17" s="589"/>
      <c r="CT17" s="589"/>
      <c r="CU17" s="589"/>
      <c r="CV17" s="589"/>
      <c r="CW17" s="589"/>
      <c r="CX17" s="589"/>
      <c r="CY17" s="590"/>
      <c r="CZ17" s="641">
        <v>8.5</v>
      </c>
      <c r="DA17" s="641"/>
      <c r="DB17" s="641"/>
      <c r="DC17" s="641"/>
      <c r="DD17" s="594" t="s">
        <v>220</v>
      </c>
      <c r="DE17" s="589"/>
      <c r="DF17" s="589"/>
      <c r="DG17" s="589"/>
      <c r="DH17" s="589"/>
      <c r="DI17" s="589"/>
      <c r="DJ17" s="589"/>
      <c r="DK17" s="589"/>
      <c r="DL17" s="589"/>
      <c r="DM17" s="589"/>
      <c r="DN17" s="589"/>
      <c r="DO17" s="589"/>
      <c r="DP17" s="590"/>
      <c r="DQ17" s="594">
        <v>1947785</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785275</v>
      </c>
      <c r="S18" s="589"/>
      <c r="T18" s="589"/>
      <c r="U18" s="589"/>
      <c r="V18" s="589"/>
      <c r="W18" s="589"/>
      <c r="X18" s="589"/>
      <c r="Y18" s="590"/>
      <c r="Z18" s="641">
        <v>3.3</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8945</v>
      </c>
      <c r="BH19" s="589"/>
      <c r="BI19" s="589"/>
      <c r="BJ19" s="589"/>
      <c r="BK19" s="589"/>
      <c r="BL19" s="589"/>
      <c r="BM19" s="589"/>
      <c r="BN19" s="590"/>
      <c r="BO19" s="641">
        <v>0.3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11120921</v>
      </c>
      <c r="S20" s="589"/>
      <c r="T20" s="589"/>
      <c r="U20" s="589"/>
      <c r="V20" s="589"/>
      <c r="W20" s="589"/>
      <c r="X20" s="589"/>
      <c r="Y20" s="590"/>
      <c r="Z20" s="641">
        <v>46.3</v>
      </c>
      <c r="AA20" s="641"/>
      <c r="AB20" s="641"/>
      <c r="AC20" s="641"/>
      <c r="AD20" s="642">
        <v>10335646</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8945</v>
      </c>
      <c r="BH20" s="589"/>
      <c r="BI20" s="589"/>
      <c r="BJ20" s="589"/>
      <c r="BK20" s="589"/>
      <c r="BL20" s="589"/>
      <c r="BM20" s="589"/>
      <c r="BN20" s="590"/>
      <c r="BO20" s="641">
        <v>0.3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22891304</v>
      </c>
      <c r="CS20" s="589"/>
      <c r="CT20" s="589"/>
      <c r="CU20" s="589"/>
      <c r="CV20" s="589"/>
      <c r="CW20" s="589"/>
      <c r="CX20" s="589"/>
      <c r="CY20" s="590"/>
      <c r="CZ20" s="641">
        <v>100</v>
      </c>
      <c r="DA20" s="641"/>
      <c r="DB20" s="641"/>
      <c r="DC20" s="641"/>
      <c r="DD20" s="594">
        <v>4226285</v>
      </c>
      <c r="DE20" s="589"/>
      <c r="DF20" s="589"/>
      <c r="DG20" s="589"/>
      <c r="DH20" s="589"/>
      <c r="DI20" s="589"/>
      <c r="DJ20" s="589"/>
      <c r="DK20" s="589"/>
      <c r="DL20" s="589"/>
      <c r="DM20" s="589"/>
      <c r="DN20" s="589"/>
      <c r="DO20" s="589"/>
      <c r="DP20" s="590"/>
      <c r="DQ20" s="594">
        <v>12955626</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3198</v>
      </c>
      <c r="S21" s="589"/>
      <c r="T21" s="589"/>
      <c r="U21" s="589"/>
      <c r="V21" s="589"/>
      <c r="W21" s="589"/>
      <c r="X21" s="589"/>
      <c r="Y21" s="590"/>
      <c r="Z21" s="641">
        <v>0</v>
      </c>
      <c r="AA21" s="641"/>
      <c r="AB21" s="641"/>
      <c r="AC21" s="641"/>
      <c r="AD21" s="642">
        <v>3198</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8945</v>
      </c>
      <c r="BH21" s="589"/>
      <c r="BI21" s="589"/>
      <c r="BJ21" s="589"/>
      <c r="BK21" s="589"/>
      <c r="BL21" s="589"/>
      <c r="BM21" s="589"/>
      <c r="BN21" s="590"/>
      <c r="BO21" s="641">
        <v>0.3</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315058</v>
      </c>
      <c r="S22" s="589"/>
      <c r="T22" s="589"/>
      <c r="U22" s="589"/>
      <c r="V22" s="589"/>
      <c r="W22" s="589"/>
      <c r="X22" s="589"/>
      <c r="Y22" s="590"/>
      <c r="Z22" s="641">
        <v>1.3</v>
      </c>
      <c r="AA22" s="641"/>
      <c r="AB22" s="641"/>
      <c r="AC22" s="641"/>
      <c r="AD22" s="642">
        <v>392</v>
      </c>
      <c r="AE22" s="642"/>
      <c r="AF22" s="642"/>
      <c r="AG22" s="642"/>
      <c r="AH22" s="642"/>
      <c r="AI22" s="642"/>
      <c r="AJ22" s="642"/>
      <c r="AK22" s="642"/>
      <c r="AL22" s="611">
        <v>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227024</v>
      </c>
      <c r="S23" s="589"/>
      <c r="T23" s="589"/>
      <c r="U23" s="589"/>
      <c r="V23" s="589"/>
      <c r="W23" s="589"/>
      <c r="X23" s="589"/>
      <c r="Y23" s="590"/>
      <c r="Z23" s="641">
        <v>0.9</v>
      </c>
      <c r="AA23" s="641"/>
      <c r="AB23" s="641"/>
      <c r="AC23" s="641"/>
      <c r="AD23" s="642" t="s">
        <v>220</v>
      </c>
      <c r="AE23" s="642"/>
      <c r="AF23" s="642"/>
      <c r="AG23" s="642"/>
      <c r="AH23" s="642"/>
      <c r="AI23" s="642"/>
      <c r="AJ23" s="642"/>
      <c r="AK23" s="642"/>
      <c r="AL23" s="611" t="s">
        <v>220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64365</v>
      </c>
      <c r="S24" s="589"/>
      <c r="T24" s="589"/>
      <c r="U24" s="589"/>
      <c r="V24" s="589"/>
      <c r="W24" s="589"/>
      <c r="X24" s="589"/>
      <c r="Y24" s="590"/>
      <c r="Z24" s="641">
        <v>0.3</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8817503</v>
      </c>
      <c r="CS24" s="639"/>
      <c r="CT24" s="639"/>
      <c r="CU24" s="639"/>
      <c r="CV24" s="639"/>
      <c r="CW24" s="639"/>
      <c r="CX24" s="639"/>
      <c r="CY24" s="686"/>
      <c r="CZ24" s="690">
        <v>38.5</v>
      </c>
      <c r="DA24" s="691"/>
      <c r="DB24" s="691"/>
      <c r="DC24" s="692"/>
      <c r="DD24" s="685">
        <v>5464605</v>
      </c>
      <c r="DE24" s="639"/>
      <c r="DF24" s="639"/>
      <c r="DG24" s="639"/>
      <c r="DH24" s="639"/>
      <c r="DI24" s="639"/>
      <c r="DJ24" s="639"/>
      <c r="DK24" s="686"/>
      <c r="DL24" s="685">
        <v>5407370</v>
      </c>
      <c r="DM24" s="639"/>
      <c r="DN24" s="639"/>
      <c r="DO24" s="639"/>
      <c r="DP24" s="639"/>
      <c r="DQ24" s="639"/>
      <c r="DR24" s="639"/>
      <c r="DS24" s="639"/>
      <c r="DT24" s="639"/>
      <c r="DU24" s="639"/>
      <c r="DV24" s="686"/>
      <c r="DW24" s="687">
        <v>49.6</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2920004</v>
      </c>
      <c r="S25" s="589"/>
      <c r="T25" s="589"/>
      <c r="U25" s="589"/>
      <c r="V25" s="589"/>
      <c r="W25" s="589"/>
      <c r="X25" s="589"/>
      <c r="Y25" s="590"/>
      <c r="Z25" s="641">
        <v>12.2</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2545230</v>
      </c>
      <c r="CS25" s="607"/>
      <c r="CT25" s="607"/>
      <c r="CU25" s="607"/>
      <c r="CV25" s="607"/>
      <c r="CW25" s="607"/>
      <c r="CX25" s="607"/>
      <c r="CY25" s="608"/>
      <c r="CZ25" s="591">
        <v>11.1</v>
      </c>
      <c r="DA25" s="609"/>
      <c r="DB25" s="609"/>
      <c r="DC25" s="610"/>
      <c r="DD25" s="594">
        <v>2366751</v>
      </c>
      <c r="DE25" s="607"/>
      <c r="DF25" s="607"/>
      <c r="DG25" s="607"/>
      <c r="DH25" s="607"/>
      <c r="DI25" s="607"/>
      <c r="DJ25" s="607"/>
      <c r="DK25" s="608"/>
      <c r="DL25" s="594">
        <v>2319021</v>
      </c>
      <c r="DM25" s="607"/>
      <c r="DN25" s="607"/>
      <c r="DO25" s="607"/>
      <c r="DP25" s="607"/>
      <c r="DQ25" s="607"/>
      <c r="DR25" s="607"/>
      <c r="DS25" s="607"/>
      <c r="DT25" s="607"/>
      <c r="DU25" s="607"/>
      <c r="DV25" s="608"/>
      <c r="DW25" s="611">
        <v>21.3</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v>14058</v>
      </c>
      <c r="S26" s="589"/>
      <c r="T26" s="589"/>
      <c r="U26" s="589"/>
      <c r="V26" s="589"/>
      <c r="W26" s="589"/>
      <c r="X26" s="589"/>
      <c r="Y26" s="590"/>
      <c r="Z26" s="641">
        <v>0.1</v>
      </c>
      <c r="AA26" s="641"/>
      <c r="AB26" s="641"/>
      <c r="AC26" s="641"/>
      <c r="AD26" s="642">
        <v>14058</v>
      </c>
      <c r="AE26" s="642"/>
      <c r="AF26" s="642"/>
      <c r="AG26" s="642"/>
      <c r="AH26" s="642"/>
      <c r="AI26" s="642"/>
      <c r="AJ26" s="642"/>
      <c r="AK26" s="642"/>
      <c r="AL26" s="611">
        <v>0.1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1467299</v>
      </c>
      <c r="CS26" s="589"/>
      <c r="CT26" s="589"/>
      <c r="CU26" s="589"/>
      <c r="CV26" s="589"/>
      <c r="CW26" s="589"/>
      <c r="CX26" s="589"/>
      <c r="CY26" s="590"/>
      <c r="CZ26" s="591">
        <v>6.4</v>
      </c>
      <c r="DA26" s="609"/>
      <c r="DB26" s="609"/>
      <c r="DC26" s="610"/>
      <c r="DD26" s="594">
        <v>1336574</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3557145</v>
      </c>
      <c r="S27" s="589"/>
      <c r="T27" s="589"/>
      <c r="U27" s="589"/>
      <c r="V27" s="589"/>
      <c r="W27" s="589"/>
      <c r="X27" s="589"/>
      <c r="Y27" s="590"/>
      <c r="Z27" s="641">
        <v>14.8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3038870</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4315620</v>
      </c>
      <c r="CS27" s="607"/>
      <c r="CT27" s="607"/>
      <c r="CU27" s="607"/>
      <c r="CV27" s="607"/>
      <c r="CW27" s="607"/>
      <c r="CX27" s="607"/>
      <c r="CY27" s="608"/>
      <c r="CZ27" s="591">
        <v>18.899999999999999</v>
      </c>
      <c r="DA27" s="609"/>
      <c r="DB27" s="609"/>
      <c r="DC27" s="610"/>
      <c r="DD27" s="594">
        <v>1150069</v>
      </c>
      <c r="DE27" s="607"/>
      <c r="DF27" s="607"/>
      <c r="DG27" s="607"/>
      <c r="DH27" s="607"/>
      <c r="DI27" s="607"/>
      <c r="DJ27" s="607"/>
      <c r="DK27" s="608"/>
      <c r="DL27" s="594">
        <v>1143435</v>
      </c>
      <c r="DM27" s="607"/>
      <c r="DN27" s="607"/>
      <c r="DO27" s="607"/>
      <c r="DP27" s="607"/>
      <c r="DQ27" s="607"/>
      <c r="DR27" s="607"/>
      <c r="DS27" s="607"/>
      <c r="DT27" s="607"/>
      <c r="DU27" s="607"/>
      <c r="DV27" s="608"/>
      <c r="DW27" s="611">
        <v>10.5</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88799</v>
      </c>
      <c r="S28" s="589"/>
      <c r="T28" s="589"/>
      <c r="U28" s="589"/>
      <c r="V28" s="589"/>
      <c r="W28" s="589"/>
      <c r="X28" s="589"/>
      <c r="Y28" s="590"/>
      <c r="Z28" s="641">
        <v>0.4</v>
      </c>
      <c r="AA28" s="641"/>
      <c r="AB28" s="641"/>
      <c r="AC28" s="641"/>
      <c r="AD28" s="642">
        <v>50952</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1956653</v>
      </c>
      <c r="CS28" s="589"/>
      <c r="CT28" s="589"/>
      <c r="CU28" s="589"/>
      <c r="CV28" s="589"/>
      <c r="CW28" s="589"/>
      <c r="CX28" s="589"/>
      <c r="CY28" s="590"/>
      <c r="CZ28" s="591">
        <v>8.5</v>
      </c>
      <c r="DA28" s="609"/>
      <c r="DB28" s="609"/>
      <c r="DC28" s="610"/>
      <c r="DD28" s="594">
        <v>1947785</v>
      </c>
      <c r="DE28" s="589"/>
      <c r="DF28" s="589"/>
      <c r="DG28" s="589"/>
      <c r="DH28" s="589"/>
      <c r="DI28" s="589"/>
      <c r="DJ28" s="589"/>
      <c r="DK28" s="590"/>
      <c r="DL28" s="594">
        <v>1944914</v>
      </c>
      <c r="DM28" s="589"/>
      <c r="DN28" s="589"/>
      <c r="DO28" s="589"/>
      <c r="DP28" s="589"/>
      <c r="DQ28" s="589"/>
      <c r="DR28" s="589"/>
      <c r="DS28" s="589"/>
      <c r="DT28" s="589"/>
      <c r="DU28" s="589"/>
      <c r="DV28" s="590"/>
      <c r="DW28" s="611">
        <v>17.8</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16671</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1956648</v>
      </c>
      <c r="CS29" s="607"/>
      <c r="CT29" s="607"/>
      <c r="CU29" s="607"/>
      <c r="CV29" s="607"/>
      <c r="CW29" s="607"/>
      <c r="CX29" s="607"/>
      <c r="CY29" s="608"/>
      <c r="CZ29" s="591">
        <v>8.5</v>
      </c>
      <c r="DA29" s="609"/>
      <c r="DB29" s="609"/>
      <c r="DC29" s="610"/>
      <c r="DD29" s="594">
        <v>1947780</v>
      </c>
      <c r="DE29" s="607"/>
      <c r="DF29" s="607"/>
      <c r="DG29" s="607"/>
      <c r="DH29" s="607"/>
      <c r="DI29" s="607"/>
      <c r="DJ29" s="607"/>
      <c r="DK29" s="608"/>
      <c r="DL29" s="594">
        <v>1944909</v>
      </c>
      <c r="DM29" s="607"/>
      <c r="DN29" s="607"/>
      <c r="DO29" s="607"/>
      <c r="DP29" s="607"/>
      <c r="DQ29" s="607"/>
      <c r="DR29" s="607"/>
      <c r="DS29" s="607"/>
      <c r="DT29" s="607"/>
      <c r="DU29" s="607"/>
      <c r="DV29" s="608"/>
      <c r="DW29" s="611">
        <v>17.8</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1306831</v>
      </c>
      <c r="S30" s="589"/>
      <c r="T30" s="589"/>
      <c r="U30" s="589"/>
      <c r="V30" s="589"/>
      <c r="W30" s="589"/>
      <c r="X30" s="589"/>
      <c r="Y30" s="590"/>
      <c r="Z30" s="641">
        <v>5.4</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v>
      </c>
      <c r="BH30" s="655"/>
      <c r="BI30" s="655"/>
      <c r="BJ30" s="655"/>
      <c r="BK30" s="655"/>
      <c r="BL30" s="655"/>
      <c r="BM30" s="656">
        <v>93.9</v>
      </c>
      <c r="BN30" s="655"/>
      <c r="BO30" s="655"/>
      <c r="BP30" s="655"/>
      <c r="BQ30" s="657"/>
      <c r="BR30" s="654">
        <v>97.7</v>
      </c>
      <c r="BS30" s="655"/>
      <c r="BT30" s="655"/>
      <c r="BU30" s="655"/>
      <c r="BV30" s="655"/>
      <c r="BW30" s="655"/>
      <c r="BX30" s="656">
        <v>93.1</v>
      </c>
      <c r="BY30" s="655"/>
      <c r="BZ30" s="655"/>
      <c r="CA30" s="655"/>
      <c r="CB30" s="657"/>
      <c r="CD30" s="660"/>
      <c r="CE30" s="661"/>
      <c r="CF30" s="625" t="s">
        <v>292</v>
      </c>
      <c r="CG30" s="622"/>
      <c r="CH30" s="622"/>
      <c r="CI30" s="622"/>
      <c r="CJ30" s="622"/>
      <c r="CK30" s="622"/>
      <c r="CL30" s="622"/>
      <c r="CM30" s="622"/>
      <c r="CN30" s="622"/>
      <c r="CO30" s="622"/>
      <c r="CP30" s="622"/>
      <c r="CQ30" s="623"/>
      <c r="CR30" s="588">
        <v>1701272</v>
      </c>
      <c r="CS30" s="589"/>
      <c r="CT30" s="589"/>
      <c r="CU30" s="589"/>
      <c r="CV30" s="589"/>
      <c r="CW30" s="589"/>
      <c r="CX30" s="589"/>
      <c r="CY30" s="590"/>
      <c r="CZ30" s="591">
        <v>7.4</v>
      </c>
      <c r="DA30" s="609"/>
      <c r="DB30" s="609"/>
      <c r="DC30" s="610"/>
      <c r="DD30" s="594">
        <v>1692404</v>
      </c>
      <c r="DE30" s="589"/>
      <c r="DF30" s="589"/>
      <c r="DG30" s="589"/>
      <c r="DH30" s="589"/>
      <c r="DI30" s="589"/>
      <c r="DJ30" s="589"/>
      <c r="DK30" s="590"/>
      <c r="DL30" s="594">
        <v>1692404</v>
      </c>
      <c r="DM30" s="589"/>
      <c r="DN30" s="589"/>
      <c r="DO30" s="589"/>
      <c r="DP30" s="589"/>
      <c r="DQ30" s="589"/>
      <c r="DR30" s="589"/>
      <c r="DS30" s="589"/>
      <c r="DT30" s="589"/>
      <c r="DU30" s="589"/>
      <c r="DV30" s="590"/>
      <c r="DW30" s="611">
        <v>15.5</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1196879</v>
      </c>
      <c r="S31" s="589"/>
      <c r="T31" s="589"/>
      <c r="U31" s="589"/>
      <c r="V31" s="589"/>
      <c r="W31" s="589"/>
      <c r="X31" s="589"/>
      <c r="Y31" s="590"/>
      <c r="Z31" s="641">
        <v>5</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98.3</v>
      </c>
      <c r="BH31" s="607"/>
      <c r="BI31" s="607"/>
      <c r="BJ31" s="607"/>
      <c r="BK31" s="607"/>
      <c r="BL31" s="607"/>
      <c r="BM31" s="643">
        <v>95.2</v>
      </c>
      <c r="BN31" s="653"/>
      <c r="BO31" s="653"/>
      <c r="BP31" s="653"/>
      <c r="BQ31" s="617"/>
      <c r="BR31" s="652">
        <v>98.5</v>
      </c>
      <c r="BS31" s="607"/>
      <c r="BT31" s="607"/>
      <c r="BU31" s="607"/>
      <c r="BV31" s="607"/>
      <c r="BW31" s="607"/>
      <c r="BX31" s="643">
        <v>95</v>
      </c>
      <c r="BY31" s="653"/>
      <c r="BZ31" s="653"/>
      <c r="CA31" s="653"/>
      <c r="CB31" s="617"/>
      <c r="CD31" s="660"/>
      <c r="CE31" s="661"/>
      <c r="CF31" s="625" t="s">
        <v>296</v>
      </c>
      <c r="CG31" s="622"/>
      <c r="CH31" s="622"/>
      <c r="CI31" s="622"/>
      <c r="CJ31" s="622"/>
      <c r="CK31" s="622"/>
      <c r="CL31" s="622"/>
      <c r="CM31" s="622"/>
      <c r="CN31" s="622"/>
      <c r="CO31" s="622"/>
      <c r="CP31" s="622"/>
      <c r="CQ31" s="623"/>
      <c r="CR31" s="588">
        <v>255376</v>
      </c>
      <c r="CS31" s="607"/>
      <c r="CT31" s="607"/>
      <c r="CU31" s="607"/>
      <c r="CV31" s="607"/>
      <c r="CW31" s="607"/>
      <c r="CX31" s="607"/>
      <c r="CY31" s="608"/>
      <c r="CZ31" s="591">
        <v>1.1000000000000001</v>
      </c>
      <c r="DA31" s="609"/>
      <c r="DB31" s="609"/>
      <c r="DC31" s="610"/>
      <c r="DD31" s="594">
        <v>255376</v>
      </c>
      <c r="DE31" s="607"/>
      <c r="DF31" s="607"/>
      <c r="DG31" s="607"/>
      <c r="DH31" s="607"/>
      <c r="DI31" s="607"/>
      <c r="DJ31" s="607"/>
      <c r="DK31" s="608"/>
      <c r="DL31" s="594">
        <v>252505</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415282</v>
      </c>
      <c r="S32" s="589"/>
      <c r="T32" s="589"/>
      <c r="U32" s="589"/>
      <c r="V32" s="589"/>
      <c r="W32" s="589"/>
      <c r="X32" s="589"/>
      <c r="Y32" s="590"/>
      <c r="Z32" s="641">
        <v>1.7</v>
      </c>
      <c r="AA32" s="641"/>
      <c r="AB32" s="641"/>
      <c r="AC32" s="641"/>
      <c r="AD32" s="642">
        <v>3583</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97.4</v>
      </c>
      <c r="BH32" s="573"/>
      <c r="BI32" s="573"/>
      <c r="BJ32" s="573"/>
      <c r="BK32" s="573"/>
      <c r="BL32" s="573"/>
      <c r="BM32" s="636">
        <v>92</v>
      </c>
      <c r="BN32" s="573"/>
      <c r="BO32" s="573"/>
      <c r="BP32" s="573"/>
      <c r="BQ32" s="630"/>
      <c r="BR32" s="651">
        <v>96.7</v>
      </c>
      <c r="BS32" s="573"/>
      <c r="BT32" s="573"/>
      <c r="BU32" s="573"/>
      <c r="BV32" s="573"/>
      <c r="BW32" s="573"/>
      <c r="BX32" s="636">
        <v>90.7</v>
      </c>
      <c r="BY32" s="573"/>
      <c r="BZ32" s="573"/>
      <c r="CA32" s="573"/>
      <c r="CB32" s="630"/>
      <c r="CD32" s="662"/>
      <c r="CE32" s="663"/>
      <c r="CF32" s="625" t="s">
        <v>299</v>
      </c>
      <c r="CG32" s="622"/>
      <c r="CH32" s="622"/>
      <c r="CI32" s="622"/>
      <c r="CJ32" s="622"/>
      <c r="CK32" s="622"/>
      <c r="CL32" s="622"/>
      <c r="CM32" s="622"/>
      <c r="CN32" s="622"/>
      <c r="CO32" s="622"/>
      <c r="CP32" s="622"/>
      <c r="CQ32" s="623"/>
      <c r="CR32" s="588">
        <v>5</v>
      </c>
      <c r="CS32" s="589"/>
      <c r="CT32" s="589"/>
      <c r="CU32" s="589"/>
      <c r="CV32" s="589"/>
      <c r="CW32" s="589"/>
      <c r="CX32" s="589"/>
      <c r="CY32" s="590"/>
      <c r="CZ32" s="591">
        <v>0</v>
      </c>
      <c r="DA32" s="609"/>
      <c r="DB32" s="609"/>
      <c r="DC32" s="610"/>
      <c r="DD32" s="594">
        <v>5</v>
      </c>
      <c r="DE32" s="589"/>
      <c r="DF32" s="589"/>
      <c r="DG32" s="589"/>
      <c r="DH32" s="589"/>
      <c r="DI32" s="589"/>
      <c r="DJ32" s="589"/>
      <c r="DK32" s="590"/>
      <c r="DL32" s="594">
        <v>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2782800</v>
      </c>
      <c r="S33" s="589"/>
      <c r="T33" s="589"/>
      <c r="U33" s="589"/>
      <c r="V33" s="589"/>
      <c r="W33" s="589"/>
      <c r="X33" s="589"/>
      <c r="Y33" s="590"/>
      <c r="Z33" s="641">
        <v>11.6</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9839921</v>
      </c>
      <c r="CS33" s="607"/>
      <c r="CT33" s="607"/>
      <c r="CU33" s="607"/>
      <c r="CV33" s="607"/>
      <c r="CW33" s="607"/>
      <c r="CX33" s="607"/>
      <c r="CY33" s="608"/>
      <c r="CZ33" s="591">
        <v>43</v>
      </c>
      <c r="DA33" s="609"/>
      <c r="DB33" s="609"/>
      <c r="DC33" s="610"/>
      <c r="DD33" s="594">
        <v>7030378</v>
      </c>
      <c r="DE33" s="607"/>
      <c r="DF33" s="607"/>
      <c r="DG33" s="607"/>
      <c r="DH33" s="607"/>
      <c r="DI33" s="607"/>
      <c r="DJ33" s="607"/>
      <c r="DK33" s="608"/>
      <c r="DL33" s="594">
        <v>3835429</v>
      </c>
      <c r="DM33" s="607"/>
      <c r="DN33" s="607"/>
      <c r="DO33" s="607"/>
      <c r="DP33" s="607"/>
      <c r="DQ33" s="607"/>
      <c r="DR33" s="607"/>
      <c r="DS33" s="607"/>
      <c r="DT33" s="607"/>
      <c r="DU33" s="607"/>
      <c r="DV33" s="608"/>
      <c r="DW33" s="611">
        <v>35.200000000000003</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2831380</v>
      </c>
      <c r="CS34" s="589"/>
      <c r="CT34" s="589"/>
      <c r="CU34" s="589"/>
      <c r="CV34" s="589"/>
      <c r="CW34" s="589"/>
      <c r="CX34" s="589"/>
      <c r="CY34" s="590"/>
      <c r="CZ34" s="591">
        <v>12.4</v>
      </c>
      <c r="DA34" s="609"/>
      <c r="DB34" s="609"/>
      <c r="DC34" s="610"/>
      <c r="DD34" s="594">
        <v>1726980</v>
      </c>
      <c r="DE34" s="589"/>
      <c r="DF34" s="589"/>
      <c r="DG34" s="589"/>
      <c r="DH34" s="589"/>
      <c r="DI34" s="589"/>
      <c r="DJ34" s="589"/>
      <c r="DK34" s="590"/>
      <c r="DL34" s="594">
        <v>1211601</v>
      </c>
      <c r="DM34" s="589"/>
      <c r="DN34" s="589"/>
      <c r="DO34" s="589"/>
      <c r="DP34" s="589"/>
      <c r="DQ34" s="589"/>
      <c r="DR34" s="589"/>
      <c r="DS34" s="589"/>
      <c r="DT34" s="589"/>
      <c r="DU34" s="589"/>
      <c r="DV34" s="590"/>
      <c r="DW34" s="611">
        <v>11.1</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500000</v>
      </c>
      <c r="S35" s="589"/>
      <c r="T35" s="589"/>
      <c r="U35" s="589"/>
      <c r="V35" s="589"/>
      <c r="W35" s="589"/>
      <c r="X35" s="589"/>
      <c r="Y35" s="590"/>
      <c r="Z35" s="641">
        <v>2.1</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2406064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-496002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24975</v>
      </c>
      <c r="CS35" s="607"/>
      <c r="CT35" s="607"/>
      <c r="CU35" s="607"/>
      <c r="CV35" s="607"/>
      <c r="CW35" s="607"/>
      <c r="CX35" s="607"/>
      <c r="CY35" s="608"/>
      <c r="CZ35" s="591">
        <v>0.1</v>
      </c>
      <c r="DA35" s="609"/>
      <c r="DB35" s="609"/>
      <c r="DC35" s="610"/>
      <c r="DD35" s="594">
        <v>15606</v>
      </c>
      <c r="DE35" s="607"/>
      <c r="DF35" s="607"/>
      <c r="DG35" s="607"/>
      <c r="DH35" s="607"/>
      <c r="DI35" s="607"/>
      <c r="DJ35" s="607"/>
      <c r="DK35" s="608"/>
      <c r="DL35" s="594">
        <v>15606</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24029035</v>
      </c>
      <c r="S36" s="629"/>
      <c r="T36" s="629"/>
      <c r="U36" s="629"/>
      <c r="V36" s="629"/>
      <c r="W36" s="629"/>
      <c r="X36" s="629"/>
      <c r="Y36" s="632"/>
      <c r="Z36" s="633">
        <v>100</v>
      </c>
      <c r="AA36" s="633"/>
      <c r="AB36" s="633"/>
      <c r="AC36" s="633"/>
      <c r="AD36" s="634">
        <v>10407829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377515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-635250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2063353</v>
      </c>
      <c r="CS36" s="589"/>
      <c r="CT36" s="589"/>
      <c r="CU36" s="589"/>
      <c r="CV36" s="589"/>
      <c r="CW36" s="589"/>
      <c r="CX36" s="589"/>
      <c r="CY36" s="590"/>
      <c r="CZ36" s="591">
        <v>9</v>
      </c>
      <c r="DA36" s="609"/>
      <c r="DB36" s="609"/>
      <c r="DC36" s="610"/>
      <c r="DD36" s="594">
        <v>1235966</v>
      </c>
      <c r="DE36" s="589"/>
      <c r="DF36" s="589"/>
      <c r="DG36" s="589"/>
      <c r="DH36" s="589"/>
      <c r="DI36" s="589"/>
      <c r="DJ36" s="589"/>
      <c r="DK36" s="590"/>
      <c r="DL36" s="594">
        <v>1051526</v>
      </c>
      <c r="DM36" s="589"/>
      <c r="DN36" s="589"/>
      <c r="DO36" s="589"/>
      <c r="DP36" s="589"/>
      <c r="DQ36" s="589"/>
      <c r="DR36" s="589"/>
      <c r="DS36" s="589"/>
      <c r="DT36" s="589"/>
      <c r="DU36" s="589"/>
      <c r="DV36" s="590"/>
      <c r="DW36" s="611">
        <v>9.6</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t="s">
        <v>208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7066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1016621</v>
      </c>
      <c r="CS37" s="607"/>
      <c r="CT37" s="607"/>
      <c r="CU37" s="607"/>
      <c r="CV37" s="607"/>
      <c r="CW37" s="607"/>
      <c r="CX37" s="607"/>
      <c r="CY37" s="608"/>
      <c r="CZ37" s="591">
        <v>4.4000000000000004</v>
      </c>
      <c r="DA37" s="609"/>
      <c r="DB37" s="609"/>
      <c r="DC37" s="610"/>
      <c r="DD37" s="594">
        <v>803581</v>
      </c>
      <c r="DE37" s="607"/>
      <c r="DF37" s="607"/>
      <c r="DG37" s="607"/>
      <c r="DH37" s="607"/>
      <c r="DI37" s="607"/>
      <c r="DJ37" s="607"/>
      <c r="DK37" s="608"/>
      <c r="DL37" s="594">
        <v>770541</v>
      </c>
      <c r="DM37" s="607"/>
      <c r="DN37" s="607"/>
      <c r="DO37" s="607"/>
      <c r="DP37" s="607"/>
      <c r="DQ37" s="607"/>
      <c r="DR37" s="607"/>
      <c r="DS37" s="607"/>
      <c r="DT37" s="607"/>
      <c r="DU37" s="607"/>
      <c r="DV37" s="608"/>
      <c r="DW37" s="611">
        <v>7.1</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220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13700</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2406064</v>
      </c>
      <c r="CS38" s="589"/>
      <c r="CT38" s="589"/>
      <c r="CU38" s="589"/>
      <c r="CV38" s="589"/>
      <c r="CW38" s="589"/>
      <c r="CX38" s="589"/>
      <c r="CY38" s="590"/>
      <c r="CZ38" s="591">
        <v>10.5</v>
      </c>
      <c r="DA38" s="609"/>
      <c r="DB38" s="609"/>
      <c r="DC38" s="610"/>
      <c r="DD38" s="594">
        <v>2169967</v>
      </c>
      <c r="DE38" s="589"/>
      <c r="DF38" s="589"/>
      <c r="DG38" s="589"/>
      <c r="DH38" s="589"/>
      <c r="DI38" s="589"/>
      <c r="DJ38" s="589"/>
      <c r="DK38" s="590"/>
      <c r="DL38" s="594">
        <v>1556696</v>
      </c>
      <c r="DM38" s="589"/>
      <c r="DN38" s="589"/>
      <c r="DO38" s="589"/>
      <c r="DP38" s="589"/>
      <c r="DQ38" s="589"/>
      <c r="DR38" s="589"/>
      <c r="DS38" s="589"/>
      <c r="DT38" s="589"/>
      <c r="DU38" s="589"/>
      <c r="DV38" s="590"/>
      <c r="DW38" s="611">
        <v>14.3</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58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2503688</v>
      </c>
      <c r="CS39" s="607"/>
      <c r="CT39" s="607"/>
      <c r="CU39" s="607"/>
      <c r="CV39" s="607"/>
      <c r="CW39" s="607"/>
      <c r="CX39" s="607"/>
      <c r="CY39" s="608"/>
      <c r="CZ39" s="591">
        <v>10.9</v>
      </c>
      <c r="DA39" s="609"/>
      <c r="DB39" s="609"/>
      <c r="DC39" s="610"/>
      <c r="DD39" s="594">
        <v>1881859</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944099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157</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10461</v>
      </c>
      <c r="CS40" s="589"/>
      <c r="CT40" s="589"/>
      <c r="CU40" s="589"/>
      <c r="CV40" s="589"/>
      <c r="CW40" s="589"/>
      <c r="CX40" s="589"/>
      <c r="CY40" s="590"/>
      <c r="CZ40" s="591">
        <v>0</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1084450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4233880</v>
      </c>
      <c r="CS42" s="589"/>
      <c r="CT42" s="589"/>
      <c r="CU42" s="589"/>
      <c r="CV42" s="589"/>
      <c r="CW42" s="589"/>
      <c r="CX42" s="589"/>
      <c r="CY42" s="590"/>
      <c r="CZ42" s="591">
        <v>18.5</v>
      </c>
      <c r="DA42" s="592"/>
      <c r="DB42" s="592"/>
      <c r="DC42" s="593"/>
      <c r="DD42" s="594">
        <v>460643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216082</v>
      </c>
      <c r="CS43" s="607"/>
      <c r="CT43" s="607"/>
      <c r="CU43" s="607"/>
      <c r="CV43" s="607"/>
      <c r="CW43" s="607"/>
      <c r="CX43" s="607"/>
      <c r="CY43" s="608"/>
      <c r="CZ43" s="591">
        <v>0.9</v>
      </c>
      <c r="DA43" s="609"/>
      <c r="DB43" s="609"/>
      <c r="DC43" s="610"/>
      <c r="DD43" s="594">
        <v>211087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4226285</v>
      </c>
      <c r="CS44" s="589"/>
      <c r="CT44" s="589"/>
      <c r="CU44" s="589"/>
      <c r="CV44" s="589"/>
      <c r="CW44" s="589"/>
      <c r="CX44" s="589"/>
      <c r="CY44" s="590"/>
      <c r="CZ44" s="591">
        <v>18.5</v>
      </c>
      <c r="DA44" s="592"/>
      <c r="DB44" s="592"/>
      <c r="DC44" s="593"/>
      <c r="DD44" s="594">
        <v>459905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2229981</v>
      </c>
      <c r="CS45" s="607"/>
      <c r="CT45" s="607"/>
      <c r="CU45" s="607"/>
      <c r="CV45" s="607"/>
      <c r="CW45" s="607"/>
      <c r="CX45" s="607"/>
      <c r="CY45" s="608"/>
      <c r="CZ45" s="591">
        <v>9.6999999999999993</v>
      </c>
      <c r="DA45" s="609"/>
      <c r="DB45" s="609"/>
      <c r="DC45" s="610"/>
      <c r="DD45" s="594">
        <v>261386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1933813</v>
      </c>
      <c r="CS46" s="589"/>
      <c r="CT46" s="589"/>
      <c r="CU46" s="589"/>
      <c r="CV46" s="589"/>
      <c r="CW46" s="589"/>
      <c r="CX46" s="589"/>
      <c r="CY46" s="590"/>
      <c r="CZ46" s="591">
        <v>8.4</v>
      </c>
      <c r="DA46" s="592"/>
      <c r="DB46" s="592"/>
      <c r="DC46" s="593"/>
      <c r="DD46" s="594">
        <v>165028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7595</v>
      </c>
      <c r="CS47" s="607"/>
      <c r="CT47" s="607"/>
      <c r="CU47" s="607"/>
      <c r="CV47" s="607"/>
      <c r="CW47" s="607"/>
      <c r="CX47" s="607"/>
      <c r="CY47" s="608"/>
      <c r="CZ47" s="591">
        <v>0</v>
      </c>
      <c r="DA47" s="609"/>
      <c r="DB47" s="609"/>
      <c r="DC47" s="610"/>
      <c r="DD47" s="594">
        <v>738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22891304</v>
      </c>
      <c r="CS49" s="573"/>
      <c r="CT49" s="573"/>
      <c r="CU49" s="573"/>
      <c r="CV49" s="573"/>
      <c r="CW49" s="573"/>
      <c r="CX49" s="573"/>
      <c r="CY49" s="574"/>
      <c r="CZ49" s="575">
        <v>100</v>
      </c>
      <c r="DA49" s="576"/>
      <c r="DB49" s="576"/>
      <c r="DC49" s="577"/>
      <c r="DD49" s="578">
        <v>12955626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24018</v>
      </c>
      <c r="R7" s="1101"/>
      <c r="S7" s="1101"/>
      <c r="T7" s="1101"/>
      <c r="U7" s="1101"/>
      <c r="V7" s="1101">
        <v>22880</v>
      </c>
      <c r="W7" s="1101"/>
      <c r="X7" s="1101"/>
      <c r="Y7" s="1101"/>
      <c r="Z7" s="1101"/>
      <c r="AA7" s="1101">
        <v>1138</v>
      </c>
      <c r="AB7" s="1101"/>
      <c r="AC7" s="1101"/>
      <c r="AD7" s="1101"/>
      <c r="AE7" s="1102"/>
      <c r="AF7" s="1103">
        <v>1037</v>
      </c>
      <c r="AG7" s="1104"/>
      <c r="AH7" s="1104"/>
      <c r="AI7" s="1104"/>
      <c r="AJ7" s="1105"/>
      <c r="AK7" s="1087" t="s">
        <v>548</v>
      </c>
      <c r="AL7" s="1088"/>
      <c r="AM7" s="1088"/>
      <c r="AN7" s="1088"/>
      <c r="AO7" s="1088"/>
      <c r="AP7" s="1088">
        <v>19739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11</v>
      </c>
      <c r="R8" s="1040"/>
      <c r="S8" s="1040"/>
      <c r="T8" s="1040"/>
      <c r="U8" s="1040"/>
      <c r="V8" s="1040">
        <v>11</v>
      </c>
      <c r="W8" s="1040"/>
      <c r="X8" s="1040"/>
      <c r="Y8" s="1040"/>
      <c r="Z8" s="1040"/>
      <c r="AA8" s="1040" t="s">
        <v>548</v>
      </c>
      <c r="AB8" s="1040"/>
      <c r="AC8" s="1040"/>
      <c r="AD8" s="1040"/>
      <c r="AE8" s="1041"/>
      <c r="AF8" s="1015" t="s">
        <v>111</v>
      </c>
      <c r="AG8" s="1016"/>
      <c r="AH8" s="1016"/>
      <c r="AI8" s="1016"/>
      <c r="AJ8" s="1017"/>
      <c r="AK8" s="1082" t="s">
        <v>548</v>
      </c>
      <c r="AL8" s="1083"/>
      <c r="AM8" s="1083"/>
      <c r="AN8" s="1083"/>
      <c r="AO8" s="1083"/>
      <c r="AP8" s="1083" t="s">
        <v>548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24029</v>
      </c>
      <c r="R23" s="1065"/>
      <c r="S23" s="1065"/>
      <c r="T23" s="1065"/>
      <c r="U23" s="1065"/>
      <c r="V23" s="1065">
        <v>22891</v>
      </c>
      <c r="W23" s="1065"/>
      <c r="X23" s="1065"/>
      <c r="Y23" s="1065"/>
      <c r="Z23" s="1065"/>
      <c r="AA23" s="1065">
        <v>1138</v>
      </c>
      <c r="AB23" s="1065"/>
      <c r="AC23" s="1065"/>
      <c r="AD23" s="1065"/>
      <c r="AE23" s="1066"/>
      <c r="AF23" s="1067">
        <v>1037</v>
      </c>
      <c r="AG23" s="1065"/>
      <c r="AH23" s="1065"/>
      <c r="AI23" s="1065"/>
      <c r="AJ23" s="1068"/>
      <c r="AK23" s="1069"/>
      <c r="AL23" s="1070"/>
      <c r="AM23" s="1070"/>
      <c r="AN23" s="1070"/>
      <c r="AO23" s="1070"/>
      <c r="AP23" s="1065">
        <v>19739</v>
      </c>
      <c r="AQ23" s="1065"/>
      <c r="AR23" s="1065"/>
      <c r="AS23" s="1065"/>
      <c r="AT23" s="1065"/>
      <c r="AU23" s="1071"/>
      <c r="AV23" s="1071"/>
      <c r="AW23" s="1071"/>
      <c r="AX23" s="1071"/>
      <c r="AY23" s="1072"/>
      <c r="AZ23" s="1061" t="s">
        <v>368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6184</v>
      </c>
      <c r="R28" s="1050"/>
      <c r="S28" s="1050"/>
      <c r="T28" s="1050"/>
      <c r="U28" s="1050"/>
      <c r="V28" s="1050">
        <v>6680</v>
      </c>
      <c r="W28" s="1050"/>
      <c r="X28" s="1050"/>
      <c r="Y28" s="1050"/>
      <c r="Z28" s="1050"/>
      <c r="AA28" s="1050">
        <v>-496</v>
      </c>
      <c r="AB28" s="1050"/>
      <c r="AC28" s="1050"/>
      <c r="AD28" s="1050"/>
      <c r="AE28" s="1051"/>
      <c r="AF28" s="1052">
        <v>-496</v>
      </c>
      <c r="AG28" s="1050"/>
      <c r="AH28" s="1050"/>
      <c r="AI28" s="1050"/>
      <c r="AJ28" s="1053"/>
      <c r="AK28" s="1054">
        <v>944</v>
      </c>
      <c r="AL28" s="1042"/>
      <c r="AM28" s="1042"/>
      <c r="AN28" s="1042"/>
      <c r="AO28" s="1042"/>
      <c r="AP28" s="1042" t="s">
        <v>552</v>
      </c>
      <c r="AQ28" s="1042"/>
      <c r="AR28" s="1042"/>
      <c r="AS28" s="1042"/>
      <c r="AT28" s="1042"/>
      <c r="AU28" s="1042">
        <v>944</v>
      </c>
      <c r="AV28" s="1042"/>
      <c r="AW28" s="1042"/>
      <c r="AX28" s="1042"/>
      <c r="AY28" s="1042"/>
      <c r="AZ28" s="1043" t="s">
        <v>555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331</v>
      </c>
      <c r="R29" s="1040"/>
      <c r="S29" s="1040"/>
      <c r="T29" s="1040"/>
      <c r="U29" s="1040"/>
      <c r="V29" s="1040">
        <v>324</v>
      </c>
      <c r="W29" s="1040"/>
      <c r="X29" s="1040"/>
      <c r="Y29" s="1040"/>
      <c r="Z29" s="1040"/>
      <c r="AA29" s="1040">
        <v>7</v>
      </c>
      <c r="AB29" s="1040"/>
      <c r="AC29" s="1040"/>
      <c r="AD29" s="1040"/>
      <c r="AE29" s="1041"/>
      <c r="AF29" s="1015">
        <v>7</v>
      </c>
      <c r="AG29" s="1016"/>
      <c r="AH29" s="1016"/>
      <c r="AI29" s="1016"/>
      <c r="AJ29" s="1017"/>
      <c r="AK29" s="976">
        <v>129</v>
      </c>
      <c r="AL29" s="967"/>
      <c r="AM29" s="967"/>
      <c r="AN29" s="967"/>
      <c r="AO29" s="967"/>
      <c r="AP29" s="967" t="s">
        <v>552</v>
      </c>
      <c r="AQ29" s="967"/>
      <c r="AR29" s="967"/>
      <c r="AS29" s="967"/>
      <c r="AT29" s="967"/>
      <c r="AU29" s="967">
        <v>129</v>
      </c>
      <c r="AV29" s="967"/>
      <c r="AW29" s="967"/>
      <c r="AX29" s="967"/>
      <c r="AY29" s="967"/>
      <c r="AZ29" s="1038" t="s">
        <v>552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1053</v>
      </c>
      <c r="R30" s="1040"/>
      <c r="S30" s="1040"/>
      <c r="T30" s="1040"/>
      <c r="U30" s="1040"/>
      <c r="V30" s="1040">
        <v>1010</v>
      </c>
      <c r="W30" s="1040"/>
      <c r="X30" s="1040"/>
      <c r="Y30" s="1040"/>
      <c r="Z30" s="1040"/>
      <c r="AA30" s="1040">
        <v>43</v>
      </c>
      <c r="AB30" s="1040"/>
      <c r="AC30" s="1040"/>
      <c r="AD30" s="1040"/>
      <c r="AE30" s="1041"/>
      <c r="AF30" s="1015">
        <v>313</v>
      </c>
      <c r="AG30" s="1016"/>
      <c r="AH30" s="1016"/>
      <c r="AI30" s="1016"/>
      <c r="AJ30" s="1017"/>
      <c r="AK30" s="976" t="s">
        <v>552</v>
      </c>
      <c r="AL30" s="967"/>
      <c r="AM30" s="967"/>
      <c r="AN30" s="967"/>
      <c r="AO30" s="967"/>
      <c r="AP30" s="967">
        <v>2067</v>
      </c>
      <c r="AQ30" s="967"/>
      <c r="AR30" s="967"/>
      <c r="AS30" s="967"/>
      <c r="AT30" s="967"/>
      <c r="AU30" s="967" t="s">
        <v>552</v>
      </c>
      <c r="AV30" s="967"/>
      <c r="AW30" s="967"/>
      <c r="AX30" s="967"/>
      <c r="AY30" s="967"/>
      <c r="AZ30" s="1038" t="s">
        <v>552</v>
      </c>
      <c r="BA30" s="1038"/>
      <c r="BB30" s="1038"/>
      <c r="BC30" s="1038"/>
      <c r="BD30" s="1038"/>
      <c r="BE30" s="1028" t="s">
        <v>382</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1029</v>
      </c>
      <c r="R31" s="1040"/>
      <c r="S31" s="1040"/>
      <c r="T31" s="1040"/>
      <c r="U31" s="1040"/>
      <c r="V31" s="1040">
        <v>1009</v>
      </c>
      <c r="W31" s="1040"/>
      <c r="X31" s="1040"/>
      <c r="Y31" s="1040"/>
      <c r="Z31" s="1040"/>
      <c r="AA31" s="1040">
        <v>20</v>
      </c>
      <c r="AB31" s="1040"/>
      <c r="AC31" s="1040"/>
      <c r="AD31" s="1040"/>
      <c r="AE31" s="1041"/>
      <c r="AF31" s="1015">
        <v>19</v>
      </c>
      <c r="AG31" s="1016"/>
      <c r="AH31" s="1016"/>
      <c r="AI31" s="1016"/>
      <c r="AJ31" s="1017"/>
      <c r="AK31" s="976">
        <v>378</v>
      </c>
      <c r="AL31" s="967"/>
      <c r="AM31" s="967"/>
      <c r="AN31" s="967"/>
      <c r="AO31" s="967"/>
      <c r="AP31" s="967">
        <v>4302</v>
      </c>
      <c r="AQ31" s="967"/>
      <c r="AR31" s="967"/>
      <c r="AS31" s="967"/>
      <c r="AT31" s="967"/>
      <c r="AU31" s="967">
        <v>4229</v>
      </c>
      <c r="AV31" s="967"/>
      <c r="AW31" s="967"/>
      <c r="AX31" s="967"/>
      <c r="AY31" s="967"/>
      <c r="AZ31" s="1038" t="s">
        <v>552</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-157</v>
      </c>
      <c r="AG63" s="955"/>
      <c r="AH63" s="955"/>
      <c r="AI63" s="955"/>
      <c r="AJ63" s="1026"/>
      <c r="AK63" s="1027"/>
      <c r="AL63" s="959"/>
      <c r="AM63" s="959"/>
      <c r="AN63" s="959"/>
      <c r="AO63" s="959"/>
      <c r="AP63" s="955">
        <v>6369</v>
      </c>
      <c r="AQ63" s="955"/>
      <c r="AR63" s="955"/>
      <c r="AS63" s="955"/>
      <c r="AT63" s="955"/>
      <c r="AU63" s="955">
        <v>5302</v>
      </c>
      <c r="AV63" s="955"/>
      <c r="AW63" s="955"/>
      <c r="AX63" s="955"/>
      <c r="AY63" s="955"/>
      <c r="AZ63" s="1021"/>
      <c r="BA63" s="1021"/>
      <c r="BB63" s="1021"/>
      <c r="BC63" s="1021"/>
      <c r="BD63" s="1021"/>
      <c r="BE63" s="956"/>
      <c r="BF63" s="956"/>
      <c r="BG63" s="956"/>
      <c r="BH63" s="956"/>
      <c r="BI63" s="957"/>
      <c r="BJ63" s="1022" t="s">
        <v>368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389</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2222</v>
      </c>
      <c r="R68" s="978"/>
      <c r="S68" s="978"/>
      <c r="T68" s="978"/>
      <c r="U68" s="978"/>
      <c r="V68" s="978">
        <v>2213</v>
      </c>
      <c r="W68" s="978"/>
      <c r="X68" s="978"/>
      <c r="Y68" s="978"/>
      <c r="Z68" s="978"/>
      <c r="AA68" s="978">
        <v>9</v>
      </c>
      <c r="AB68" s="978"/>
      <c r="AC68" s="978"/>
      <c r="AD68" s="978"/>
      <c r="AE68" s="978"/>
      <c r="AF68" s="978">
        <v>5</v>
      </c>
      <c r="AG68" s="978"/>
      <c r="AH68" s="978"/>
      <c r="AI68" s="978"/>
      <c r="AJ68" s="978"/>
      <c r="AK68" s="978" t="s">
        <v>554</v>
      </c>
      <c r="AL68" s="978"/>
      <c r="AM68" s="978"/>
      <c r="AN68" s="978"/>
      <c r="AO68" s="978"/>
      <c r="AP68" s="978">
        <v>592</v>
      </c>
      <c r="AQ68" s="978"/>
      <c r="AR68" s="978"/>
      <c r="AS68" s="978"/>
      <c r="AT68" s="978"/>
      <c r="AU68" s="978">
        <v>592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1691</v>
      </c>
      <c r="R69" s="967"/>
      <c r="S69" s="967"/>
      <c r="T69" s="967"/>
      <c r="U69" s="967"/>
      <c r="V69" s="967">
        <v>1659</v>
      </c>
      <c r="W69" s="967"/>
      <c r="X69" s="967"/>
      <c r="Y69" s="967"/>
      <c r="Z69" s="967"/>
      <c r="AA69" s="967" t="s">
        <v>553</v>
      </c>
      <c r="AB69" s="967"/>
      <c r="AC69" s="967"/>
      <c r="AD69" s="967"/>
      <c r="AE69" s="967"/>
      <c r="AF69" s="967">
        <v>32</v>
      </c>
      <c r="AG69" s="967"/>
      <c r="AH69" s="967"/>
      <c r="AI69" s="967"/>
      <c r="AJ69" s="967"/>
      <c r="AK69" s="967">
        <v>29</v>
      </c>
      <c r="AL69" s="967"/>
      <c r="AM69" s="967"/>
      <c r="AN69" s="967"/>
      <c r="AO69" s="967"/>
      <c r="AP69" s="967">
        <v>1052</v>
      </c>
      <c r="AQ69" s="967"/>
      <c r="AR69" s="967"/>
      <c r="AS69" s="967"/>
      <c r="AT69" s="967"/>
      <c r="AU69" s="967">
        <v>16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13848</v>
      </c>
      <c r="R70" s="967"/>
      <c r="S70" s="967"/>
      <c r="T70" s="967"/>
      <c r="U70" s="967"/>
      <c r="V70" s="967">
        <v>13741</v>
      </c>
      <c r="W70" s="967"/>
      <c r="X70" s="967"/>
      <c r="Y70" s="967"/>
      <c r="Z70" s="967"/>
      <c r="AA70" s="967">
        <v>107</v>
      </c>
      <c r="AB70" s="967"/>
      <c r="AC70" s="967"/>
      <c r="AD70" s="967"/>
      <c r="AE70" s="967"/>
      <c r="AF70" s="967">
        <v>107</v>
      </c>
      <c r="AG70" s="967"/>
      <c r="AH70" s="967"/>
      <c r="AI70" s="967"/>
      <c r="AJ70" s="967"/>
      <c r="AK70" s="967">
        <v>7</v>
      </c>
      <c r="AL70" s="967"/>
      <c r="AM70" s="967"/>
      <c r="AN70" s="967"/>
      <c r="AO70" s="967"/>
      <c r="AP70" s="967" t="s">
        <v>550</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222</v>
      </c>
      <c r="R71" s="967"/>
      <c r="S71" s="967"/>
      <c r="T71" s="967"/>
      <c r="U71" s="967"/>
      <c r="V71" s="967">
        <v>192</v>
      </c>
      <c r="W71" s="967"/>
      <c r="X71" s="967"/>
      <c r="Y71" s="967"/>
      <c r="Z71" s="967"/>
      <c r="AA71" s="967">
        <v>30</v>
      </c>
      <c r="AB71" s="967"/>
      <c r="AC71" s="967"/>
      <c r="AD71" s="967"/>
      <c r="AE71" s="967"/>
      <c r="AF71" s="967">
        <v>9</v>
      </c>
      <c r="AG71" s="967"/>
      <c r="AH71" s="967"/>
      <c r="AI71" s="967"/>
      <c r="AJ71" s="967"/>
      <c r="AK71" s="967">
        <v>3</v>
      </c>
      <c r="AL71" s="967"/>
      <c r="AM71" s="967"/>
      <c r="AN71" s="967"/>
      <c r="AO71" s="967"/>
      <c r="AP71" s="967">
        <v>5</v>
      </c>
      <c r="AQ71" s="967"/>
      <c r="AR71" s="967"/>
      <c r="AS71" s="967"/>
      <c r="AT71" s="967"/>
      <c r="AU71" s="967" t="s">
        <v>550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2</v>
      </c>
      <c r="R72" s="967"/>
      <c r="S72" s="967"/>
      <c r="T72" s="967"/>
      <c r="U72" s="967"/>
      <c r="V72" s="967">
        <v>1</v>
      </c>
      <c r="W72" s="967"/>
      <c r="X72" s="967"/>
      <c r="Y72" s="967"/>
      <c r="Z72" s="967"/>
      <c r="AA72" s="967">
        <v>1</v>
      </c>
      <c r="AB72" s="967"/>
      <c r="AC72" s="967"/>
      <c r="AD72" s="967"/>
      <c r="AE72" s="967"/>
      <c r="AF72" s="967" t="s">
        <v>549</v>
      </c>
      <c r="AG72" s="967"/>
      <c r="AH72" s="967"/>
      <c r="AI72" s="967"/>
      <c r="AJ72" s="967"/>
      <c r="AK72" s="967">
        <v>1</v>
      </c>
      <c r="AL72" s="967"/>
      <c r="AM72" s="967"/>
      <c r="AN72" s="967"/>
      <c r="AO72" s="967"/>
      <c r="AP72" s="967">
        <v>140</v>
      </c>
      <c r="AQ72" s="967"/>
      <c r="AR72" s="967"/>
      <c r="AS72" s="967"/>
      <c r="AT72" s="967"/>
      <c r="AU72" s="967" t="s">
        <v>550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540</v>
      </c>
      <c r="C73" s="971"/>
      <c r="D73" s="971"/>
      <c r="E73" s="971"/>
      <c r="F73" s="971"/>
      <c r="G73" s="971"/>
      <c r="H73" s="971"/>
      <c r="I73" s="971"/>
      <c r="J73" s="971"/>
      <c r="K73" s="971"/>
      <c r="L73" s="971"/>
      <c r="M73" s="971"/>
      <c r="N73" s="971"/>
      <c r="O73" s="971"/>
      <c r="P73" s="972"/>
      <c r="Q73" s="973">
        <v>685</v>
      </c>
      <c r="R73" s="967"/>
      <c r="S73" s="967"/>
      <c r="T73" s="967"/>
      <c r="U73" s="967"/>
      <c r="V73" s="967">
        <v>683</v>
      </c>
      <c r="W73" s="967"/>
      <c r="X73" s="967"/>
      <c r="Y73" s="967"/>
      <c r="Z73" s="967"/>
      <c r="AA73" s="967">
        <v>2</v>
      </c>
      <c r="AB73" s="967"/>
      <c r="AC73" s="967"/>
      <c r="AD73" s="967"/>
      <c r="AE73" s="967"/>
      <c r="AF73" s="967">
        <v>2</v>
      </c>
      <c r="AG73" s="967"/>
      <c r="AH73" s="967"/>
      <c r="AI73" s="967"/>
      <c r="AJ73" s="967"/>
      <c r="AK73" s="967" t="s">
        <v>549</v>
      </c>
      <c r="AL73" s="967"/>
      <c r="AM73" s="967"/>
      <c r="AN73" s="967"/>
      <c r="AO73" s="967"/>
      <c r="AP73" s="967" t="s">
        <v>550</v>
      </c>
      <c r="AQ73" s="967"/>
      <c r="AR73" s="967"/>
      <c r="AS73" s="967"/>
      <c r="AT73" s="967"/>
      <c r="AU73" s="967" t="s">
        <v>550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541</v>
      </c>
      <c r="C74" s="971"/>
      <c r="D74" s="971"/>
      <c r="E74" s="971"/>
      <c r="F74" s="971"/>
      <c r="G74" s="971"/>
      <c r="H74" s="971"/>
      <c r="I74" s="971"/>
      <c r="J74" s="971"/>
      <c r="K74" s="971"/>
      <c r="L74" s="971"/>
      <c r="M74" s="971"/>
      <c r="N74" s="971"/>
      <c r="O74" s="971"/>
      <c r="P74" s="972"/>
      <c r="Q74" s="973">
        <v>16</v>
      </c>
      <c r="R74" s="967"/>
      <c r="S74" s="967"/>
      <c r="T74" s="967"/>
      <c r="U74" s="967"/>
      <c r="V74" s="967">
        <v>13</v>
      </c>
      <c r="W74" s="967"/>
      <c r="X74" s="967"/>
      <c r="Y74" s="967"/>
      <c r="Z74" s="967"/>
      <c r="AA74" s="967">
        <v>3</v>
      </c>
      <c r="AB74" s="967"/>
      <c r="AC74" s="967"/>
      <c r="AD74" s="967"/>
      <c r="AE74" s="967"/>
      <c r="AF74" s="967">
        <v>3</v>
      </c>
      <c r="AG74" s="967"/>
      <c r="AH74" s="967"/>
      <c r="AI74" s="967"/>
      <c r="AJ74" s="967"/>
      <c r="AK74" s="967" t="s">
        <v>549</v>
      </c>
      <c r="AL74" s="967"/>
      <c r="AM74" s="967"/>
      <c r="AN74" s="967"/>
      <c r="AO74" s="967"/>
      <c r="AP74" s="967" t="s">
        <v>550</v>
      </c>
      <c r="AQ74" s="967"/>
      <c r="AR74" s="967"/>
      <c r="AS74" s="967"/>
      <c r="AT74" s="967"/>
      <c r="AU74" s="967" t="s">
        <v>550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542</v>
      </c>
      <c r="C75" s="971"/>
      <c r="D75" s="971"/>
      <c r="E75" s="971"/>
      <c r="F75" s="971"/>
      <c r="G75" s="971"/>
      <c r="H75" s="971"/>
      <c r="I75" s="971"/>
      <c r="J75" s="971"/>
      <c r="K75" s="971"/>
      <c r="L75" s="971"/>
      <c r="M75" s="971"/>
      <c r="N75" s="971"/>
      <c r="O75" s="971"/>
      <c r="P75" s="972"/>
      <c r="Q75" s="974">
        <v>206</v>
      </c>
      <c r="R75" s="975"/>
      <c r="S75" s="975"/>
      <c r="T75" s="975"/>
      <c r="U75" s="976"/>
      <c r="V75" s="977">
        <v>197</v>
      </c>
      <c r="W75" s="975"/>
      <c r="X75" s="975"/>
      <c r="Y75" s="975"/>
      <c r="Z75" s="976"/>
      <c r="AA75" s="977">
        <v>9</v>
      </c>
      <c r="AB75" s="975"/>
      <c r="AC75" s="975"/>
      <c r="AD75" s="975"/>
      <c r="AE75" s="976"/>
      <c r="AF75" s="977">
        <v>9</v>
      </c>
      <c r="AG75" s="975"/>
      <c r="AH75" s="975"/>
      <c r="AI75" s="975"/>
      <c r="AJ75" s="976"/>
      <c r="AK75" s="967" t="s">
        <v>549</v>
      </c>
      <c r="AL75" s="967"/>
      <c r="AM75" s="967"/>
      <c r="AN75" s="967"/>
      <c r="AO75" s="967"/>
      <c r="AP75" s="977">
        <v>67</v>
      </c>
      <c r="AQ75" s="975"/>
      <c r="AR75" s="975"/>
      <c r="AS75" s="975"/>
      <c r="AT75" s="976"/>
      <c r="AU75" s="967" t="s">
        <v>550</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551</v>
      </c>
      <c r="C76" s="971"/>
      <c r="D76" s="971"/>
      <c r="E76" s="971"/>
      <c r="F76" s="971"/>
      <c r="G76" s="971"/>
      <c r="H76" s="971"/>
      <c r="I76" s="971"/>
      <c r="J76" s="971"/>
      <c r="K76" s="971"/>
      <c r="L76" s="971"/>
      <c r="M76" s="971"/>
      <c r="N76" s="971"/>
      <c r="O76" s="971"/>
      <c r="P76" s="972"/>
      <c r="Q76" s="974">
        <v>556</v>
      </c>
      <c r="R76" s="975"/>
      <c r="S76" s="975"/>
      <c r="T76" s="975"/>
      <c r="U76" s="976"/>
      <c r="V76" s="977">
        <v>551</v>
      </c>
      <c r="W76" s="975"/>
      <c r="X76" s="975"/>
      <c r="Y76" s="975"/>
      <c r="Z76" s="976"/>
      <c r="AA76" s="977">
        <v>5</v>
      </c>
      <c r="AB76" s="975"/>
      <c r="AC76" s="975"/>
      <c r="AD76" s="975"/>
      <c r="AE76" s="976"/>
      <c r="AF76" s="977">
        <v>5</v>
      </c>
      <c r="AG76" s="975"/>
      <c r="AH76" s="975"/>
      <c r="AI76" s="975"/>
      <c r="AJ76" s="976"/>
      <c r="AK76" s="977" t="s">
        <v>549</v>
      </c>
      <c r="AL76" s="975"/>
      <c r="AM76" s="975"/>
      <c r="AN76" s="975"/>
      <c r="AO76" s="976"/>
      <c r="AP76" s="977">
        <v>1346</v>
      </c>
      <c r="AQ76" s="975"/>
      <c r="AR76" s="975"/>
      <c r="AS76" s="975"/>
      <c r="AT76" s="976"/>
      <c r="AU76" s="967" t="s">
        <v>550</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543</v>
      </c>
      <c r="C77" s="971"/>
      <c r="D77" s="971"/>
      <c r="E77" s="971"/>
      <c r="F77" s="971"/>
      <c r="G77" s="971"/>
      <c r="H77" s="971"/>
      <c r="I77" s="971"/>
      <c r="J77" s="971"/>
      <c r="K77" s="971"/>
      <c r="L77" s="971"/>
      <c r="M77" s="971"/>
      <c r="N77" s="971"/>
      <c r="O77" s="971"/>
      <c r="P77" s="972"/>
      <c r="Q77" s="974">
        <v>896</v>
      </c>
      <c r="R77" s="975"/>
      <c r="S77" s="975"/>
      <c r="T77" s="975"/>
      <c r="U77" s="976"/>
      <c r="V77" s="977">
        <v>874</v>
      </c>
      <c r="W77" s="975"/>
      <c r="X77" s="975"/>
      <c r="Y77" s="975"/>
      <c r="Z77" s="976"/>
      <c r="AA77" s="977">
        <v>22</v>
      </c>
      <c r="AB77" s="975"/>
      <c r="AC77" s="975"/>
      <c r="AD77" s="975"/>
      <c r="AE77" s="976"/>
      <c r="AF77" s="977">
        <v>21</v>
      </c>
      <c r="AG77" s="975"/>
      <c r="AH77" s="975"/>
      <c r="AI77" s="975"/>
      <c r="AJ77" s="976"/>
      <c r="AK77" s="967" t="s">
        <v>549</v>
      </c>
      <c r="AL77" s="967"/>
      <c r="AM77" s="967"/>
      <c r="AN77" s="967"/>
      <c r="AO77" s="967"/>
      <c r="AP77" s="967" t="s">
        <v>550</v>
      </c>
      <c r="AQ77" s="967"/>
      <c r="AR77" s="967"/>
      <c r="AS77" s="967"/>
      <c r="AT77" s="967"/>
      <c r="AU77" s="967" t="s">
        <v>550</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544</v>
      </c>
      <c r="C78" s="971"/>
      <c r="D78" s="971"/>
      <c r="E78" s="971"/>
      <c r="F78" s="971"/>
      <c r="G78" s="971"/>
      <c r="H78" s="971"/>
      <c r="I78" s="971"/>
      <c r="J78" s="971"/>
      <c r="K78" s="971"/>
      <c r="L78" s="971"/>
      <c r="M78" s="971"/>
      <c r="N78" s="971"/>
      <c r="O78" s="971"/>
      <c r="P78" s="972"/>
      <c r="Q78" s="973">
        <v>28404</v>
      </c>
      <c r="R78" s="967"/>
      <c r="S78" s="967"/>
      <c r="T78" s="967"/>
      <c r="U78" s="967"/>
      <c r="V78" s="967">
        <v>27949</v>
      </c>
      <c r="W78" s="967"/>
      <c r="X78" s="967"/>
      <c r="Y78" s="967"/>
      <c r="Z78" s="967"/>
      <c r="AA78" s="967">
        <v>455</v>
      </c>
      <c r="AB78" s="967"/>
      <c r="AC78" s="967"/>
      <c r="AD78" s="967"/>
      <c r="AE78" s="967"/>
      <c r="AF78" s="967">
        <v>455</v>
      </c>
      <c r="AG78" s="967"/>
      <c r="AH78" s="967"/>
      <c r="AI78" s="967"/>
      <c r="AJ78" s="967"/>
      <c r="AK78" s="967" t="s">
        <v>549</v>
      </c>
      <c r="AL78" s="967"/>
      <c r="AM78" s="967"/>
      <c r="AN78" s="967"/>
      <c r="AO78" s="967"/>
      <c r="AP78" s="967" t="s">
        <v>550</v>
      </c>
      <c r="AQ78" s="967"/>
      <c r="AR78" s="967"/>
      <c r="AS78" s="967"/>
      <c r="AT78" s="967"/>
      <c r="AU78" s="967" t="s">
        <v>550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545</v>
      </c>
      <c r="C79" s="971"/>
      <c r="D79" s="971"/>
      <c r="E79" s="971"/>
      <c r="F79" s="971"/>
      <c r="G79" s="971"/>
      <c r="H79" s="971"/>
      <c r="I79" s="971"/>
      <c r="J79" s="971"/>
      <c r="K79" s="971"/>
      <c r="L79" s="971"/>
      <c r="M79" s="971"/>
      <c r="N79" s="971"/>
      <c r="O79" s="971"/>
      <c r="P79" s="972"/>
      <c r="Q79" s="974">
        <v>1181</v>
      </c>
      <c r="R79" s="975"/>
      <c r="S79" s="975"/>
      <c r="T79" s="975"/>
      <c r="U79" s="976"/>
      <c r="V79" s="977">
        <v>1153</v>
      </c>
      <c r="W79" s="975"/>
      <c r="X79" s="975"/>
      <c r="Y79" s="975"/>
      <c r="Z79" s="976"/>
      <c r="AA79" s="977">
        <v>27</v>
      </c>
      <c r="AB79" s="975"/>
      <c r="AC79" s="975"/>
      <c r="AD79" s="975"/>
      <c r="AE79" s="976"/>
      <c r="AF79" s="977">
        <v>27</v>
      </c>
      <c r="AG79" s="975"/>
      <c r="AH79" s="975"/>
      <c r="AI79" s="975"/>
      <c r="AJ79" s="976"/>
      <c r="AK79" s="967" t="s">
        <v>549</v>
      </c>
      <c r="AL79" s="967"/>
      <c r="AM79" s="967"/>
      <c r="AN79" s="967"/>
      <c r="AO79" s="967"/>
      <c r="AP79" s="967" t="s">
        <v>550</v>
      </c>
      <c r="AQ79" s="967"/>
      <c r="AR79" s="967"/>
      <c r="AS79" s="967"/>
      <c r="AT79" s="967"/>
      <c r="AU79" s="967" t="s">
        <v>550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546</v>
      </c>
      <c r="C80" s="971"/>
      <c r="D80" s="971"/>
      <c r="E80" s="971"/>
      <c r="F80" s="971"/>
      <c r="G80" s="971"/>
      <c r="H80" s="971"/>
      <c r="I80" s="971"/>
      <c r="J80" s="971"/>
      <c r="K80" s="971"/>
      <c r="L80" s="971"/>
      <c r="M80" s="971"/>
      <c r="N80" s="971"/>
      <c r="O80" s="971"/>
      <c r="P80" s="972"/>
      <c r="Q80" s="973">
        <v>136669</v>
      </c>
      <c r="R80" s="967"/>
      <c r="S80" s="967"/>
      <c r="T80" s="967"/>
      <c r="U80" s="967"/>
      <c r="V80" s="967">
        <v>129997</v>
      </c>
      <c r="W80" s="967"/>
      <c r="X80" s="967"/>
      <c r="Y80" s="967"/>
      <c r="Z80" s="967"/>
      <c r="AA80" s="967">
        <v>6671</v>
      </c>
      <c r="AB80" s="967"/>
      <c r="AC80" s="967"/>
      <c r="AD80" s="967"/>
      <c r="AE80" s="967"/>
      <c r="AF80" s="967">
        <v>6671</v>
      </c>
      <c r="AG80" s="967"/>
      <c r="AH80" s="967"/>
      <c r="AI80" s="967"/>
      <c r="AJ80" s="967"/>
      <c r="AK80" s="967">
        <v>1851</v>
      </c>
      <c r="AL80" s="967"/>
      <c r="AM80" s="967"/>
      <c r="AN80" s="967"/>
      <c r="AO80" s="967"/>
      <c r="AP80" s="967" t="s">
        <v>550</v>
      </c>
      <c r="AQ80" s="967"/>
      <c r="AR80" s="967"/>
      <c r="AS80" s="967"/>
      <c r="AT80" s="967"/>
      <c r="AU80" s="967" t="s">
        <v>550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547</v>
      </c>
      <c r="C81" s="971"/>
      <c r="D81" s="971"/>
      <c r="E81" s="971"/>
      <c r="F81" s="971"/>
      <c r="G81" s="971"/>
      <c r="H81" s="971"/>
      <c r="I81" s="971"/>
      <c r="J81" s="971"/>
      <c r="K81" s="971"/>
      <c r="L81" s="971"/>
      <c r="M81" s="971"/>
      <c r="N81" s="971"/>
      <c r="O81" s="971"/>
      <c r="P81" s="972"/>
      <c r="Q81" s="973">
        <v>664</v>
      </c>
      <c r="R81" s="967"/>
      <c r="S81" s="967"/>
      <c r="T81" s="967"/>
      <c r="U81" s="967"/>
      <c r="V81" s="967">
        <v>655</v>
      </c>
      <c r="W81" s="967"/>
      <c r="X81" s="967"/>
      <c r="Y81" s="967"/>
      <c r="Z81" s="967"/>
      <c r="AA81" s="967">
        <v>9</v>
      </c>
      <c r="AB81" s="967"/>
      <c r="AC81" s="967"/>
      <c r="AD81" s="967"/>
      <c r="AE81" s="967"/>
      <c r="AF81" s="967">
        <v>9</v>
      </c>
      <c r="AG81" s="967"/>
      <c r="AH81" s="967"/>
      <c r="AI81" s="967"/>
      <c r="AJ81" s="967"/>
      <c r="AK81" s="967" t="s">
        <v>548</v>
      </c>
      <c r="AL81" s="967"/>
      <c r="AM81" s="967"/>
      <c r="AN81" s="967"/>
      <c r="AO81" s="967"/>
      <c r="AP81" s="967" t="s">
        <v>548</v>
      </c>
      <c r="AQ81" s="967"/>
      <c r="AR81" s="967"/>
      <c r="AS81" s="967"/>
      <c r="AT81" s="967"/>
      <c r="AU81" s="967" t="s">
        <v>548</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7355</v>
      </c>
      <c r="AG88" s="955"/>
      <c r="AH88" s="955"/>
      <c r="AI88" s="955"/>
      <c r="AJ88" s="955"/>
      <c r="AK88" s="959"/>
      <c r="AL88" s="959"/>
      <c r="AM88" s="959"/>
      <c r="AN88" s="959"/>
      <c r="AO88" s="959"/>
      <c r="AP88" s="955">
        <v>3202</v>
      </c>
      <c r="AQ88" s="955"/>
      <c r="AR88" s="955"/>
      <c r="AS88" s="955"/>
      <c r="AT88" s="955"/>
      <c r="AU88" s="955">
        <v>608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1685292</v>
      </c>
      <c r="AB110" s="873"/>
      <c r="AC110" s="873"/>
      <c r="AD110" s="873"/>
      <c r="AE110" s="874"/>
      <c r="AF110" s="875">
        <v>1776328</v>
      </c>
      <c r="AG110" s="873"/>
      <c r="AH110" s="873"/>
      <c r="AI110" s="873"/>
      <c r="AJ110" s="874"/>
      <c r="AK110" s="875">
        <v>1912921</v>
      </c>
      <c r="AL110" s="873"/>
      <c r="AM110" s="873"/>
      <c r="AN110" s="873"/>
      <c r="AO110" s="874"/>
      <c r="AP110" s="876">
        <v>20.6</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18323058</v>
      </c>
      <c r="BR110" s="800"/>
      <c r="BS110" s="800"/>
      <c r="BT110" s="800"/>
      <c r="BU110" s="800"/>
      <c r="BV110" s="800">
        <v>18657644</v>
      </c>
      <c r="BW110" s="800"/>
      <c r="BX110" s="800"/>
      <c r="BY110" s="800"/>
      <c r="BZ110" s="800"/>
      <c r="CA110" s="800">
        <v>19739172</v>
      </c>
      <c r="CB110" s="800"/>
      <c r="CC110" s="800"/>
      <c r="CD110" s="800"/>
      <c r="CE110" s="800"/>
      <c r="CF110" s="861">
        <v>212.5</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368</v>
      </c>
      <c r="AB111" s="909"/>
      <c r="AC111" s="909"/>
      <c r="AD111" s="909"/>
      <c r="AE111" s="910"/>
      <c r="AF111" s="911" t="s">
        <v>368</v>
      </c>
      <c r="AG111" s="909"/>
      <c r="AH111" s="909"/>
      <c r="AI111" s="909"/>
      <c r="AJ111" s="910"/>
      <c r="AK111" s="911" t="s">
        <v>368</v>
      </c>
      <c r="AL111" s="909"/>
      <c r="AM111" s="909"/>
      <c r="AN111" s="909"/>
      <c r="AO111" s="910"/>
      <c r="AP111" s="912" t="s">
        <v>368</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3808602</v>
      </c>
      <c r="BR112" s="771"/>
      <c r="BS112" s="771"/>
      <c r="BT112" s="771"/>
      <c r="BU112" s="771"/>
      <c r="BV112" s="771">
        <v>3811030</v>
      </c>
      <c r="BW112" s="771"/>
      <c r="BX112" s="771"/>
      <c r="BY112" s="771"/>
      <c r="BZ112" s="771"/>
      <c r="CA112" s="771">
        <v>3850682</v>
      </c>
      <c r="CB112" s="771"/>
      <c r="CC112" s="771"/>
      <c r="CD112" s="771"/>
      <c r="CE112" s="771"/>
      <c r="CF112" s="848">
        <v>41.4</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187465</v>
      </c>
      <c r="AB113" s="909"/>
      <c r="AC113" s="909"/>
      <c r="AD113" s="909"/>
      <c r="AE113" s="910"/>
      <c r="AF113" s="911">
        <v>201303</v>
      </c>
      <c r="AG113" s="909"/>
      <c r="AH113" s="909"/>
      <c r="AI113" s="909"/>
      <c r="AJ113" s="910"/>
      <c r="AK113" s="911">
        <v>218974</v>
      </c>
      <c r="AL113" s="909"/>
      <c r="AM113" s="909"/>
      <c r="AN113" s="909"/>
      <c r="AO113" s="910"/>
      <c r="AP113" s="912">
        <v>2.4</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206240</v>
      </c>
      <c r="BR113" s="771"/>
      <c r="BS113" s="771"/>
      <c r="BT113" s="771"/>
      <c r="BU113" s="771"/>
      <c r="BV113" s="771">
        <v>172424</v>
      </c>
      <c r="BW113" s="771"/>
      <c r="BX113" s="771"/>
      <c r="BY113" s="771"/>
      <c r="BZ113" s="771"/>
      <c r="CA113" s="771">
        <v>359178</v>
      </c>
      <c r="CB113" s="771"/>
      <c r="CC113" s="771"/>
      <c r="CD113" s="771"/>
      <c r="CE113" s="771"/>
      <c r="CF113" s="848">
        <v>3.9</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45861</v>
      </c>
      <c r="AB114" s="784"/>
      <c r="AC114" s="784"/>
      <c r="AD114" s="784"/>
      <c r="AE114" s="785"/>
      <c r="AF114" s="786">
        <v>46497</v>
      </c>
      <c r="AG114" s="784"/>
      <c r="AH114" s="784"/>
      <c r="AI114" s="784"/>
      <c r="AJ114" s="785"/>
      <c r="AK114" s="786">
        <v>52864</v>
      </c>
      <c r="AL114" s="784"/>
      <c r="AM114" s="784"/>
      <c r="AN114" s="784"/>
      <c r="AO114" s="785"/>
      <c r="AP114" s="754">
        <v>0.6</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2089800</v>
      </c>
      <c r="BR114" s="771"/>
      <c r="BS114" s="771"/>
      <c r="BT114" s="771"/>
      <c r="BU114" s="771"/>
      <c r="BV114" s="771">
        <v>2573562</v>
      </c>
      <c r="BW114" s="771"/>
      <c r="BX114" s="771"/>
      <c r="BY114" s="771"/>
      <c r="BZ114" s="771"/>
      <c r="CA114" s="771">
        <v>1450061</v>
      </c>
      <c r="CB114" s="771"/>
      <c r="CC114" s="771"/>
      <c r="CD114" s="771"/>
      <c r="CE114" s="771"/>
      <c r="CF114" s="848">
        <v>15.6</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v>
      </c>
      <c r="AB116" s="784"/>
      <c r="AC116" s="784"/>
      <c r="AD116" s="784"/>
      <c r="AE116" s="785"/>
      <c r="AF116" s="786">
        <v>3</v>
      </c>
      <c r="AG116" s="784"/>
      <c r="AH116" s="784"/>
      <c r="AI116" s="784"/>
      <c r="AJ116" s="785"/>
      <c r="AK116" s="786">
        <v>5</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1918623</v>
      </c>
      <c r="AB117" s="895"/>
      <c r="AC117" s="895"/>
      <c r="AD117" s="895"/>
      <c r="AE117" s="896"/>
      <c r="AF117" s="898">
        <v>2024131</v>
      </c>
      <c r="AG117" s="895"/>
      <c r="AH117" s="895"/>
      <c r="AI117" s="895"/>
      <c r="AJ117" s="896"/>
      <c r="AK117" s="898">
        <v>2184764</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427</v>
      </c>
      <c r="BR117" s="858"/>
      <c r="BS117" s="858"/>
      <c r="BT117" s="858"/>
      <c r="BU117" s="858"/>
      <c r="BV117" s="858" t="s">
        <v>427</v>
      </c>
      <c r="BW117" s="858"/>
      <c r="BX117" s="858"/>
      <c r="BY117" s="858"/>
      <c r="BZ117" s="858"/>
      <c r="CA117" s="858" t="s">
        <v>427</v>
      </c>
      <c r="CB117" s="858"/>
      <c r="CC117" s="858"/>
      <c r="CD117" s="858"/>
      <c r="CE117" s="858"/>
      <c r="CF117" s="848" t="s">
        <v>427</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427</v>
      </c>
      <c r="DH117" s="784"/>
      <c r="DI117" s="784"/>
      <c r="DJ117" s="784"/>
      <c r="DK117" s="785"/>
      <c r="DL117" s="786" t="s">
        <v>427</v>
      </c>
      <c r="DM117" s="784"/>
      <c r="DN117" s="784"/>
      <c r="DO117" s="784"/>
      <c r="DP117" s="785"/>
      <c r="DQ117" s="786" t="s">
        <v>427</v>
      </c>
      <c r="DR117" s="784"/>
      <c r="DS117" s="784"/>
      <c r="DT117" s="784"/>
      <c r="DU117" s="785"/>
      <c r="DV117" s="754" t="s">
        <v>427</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24427700</v>
      </c>
      <c r="BR118" s="858"/>
      <c r="BS118" s="858"/>
      <c r="BT118" s="858"/>
      <c r="BU118" s="858"/>
      <c r="BV118" s="858">
        <v>25214660</v>
      </c>
      <c r="BW118" s="858"/>
      <c r="BX118" s="858"/>
      <c r="BY118" s="858"/>
      <c r="BZ118" s="858"/>
      <c r="CA118" s="858">
        <v>25399093</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6531420</v>
      </c>
      <c r="BR119" s="800"/>
      <c r="BS119" s="800"/>
      <c r="BT119" s="800"/>
      <c r="BU119" s="800"/>
      <c r="BV119" s="800">
        <v>7668997</v>
      </c>
      <c r="BW119" s="800"/>
      <c r="BX119" s="800"/>
      <c r="BY119" s="800"/>
      <c r="BZ119" s="800"/>
      <c r="CA119" s="800">
        <v>8257748</v>
      </c>
      <c r="CB119" s="800"/>
      <c r="CC119" s="800"/>
      <c r="CD119" s="800"/>
      <c r="CE119" s="800"/>
      <c r="CF119" s="861">
        <v>88.9</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85163</v>
      </c>
      <c r="BR120" s="771"/>
      <c r="BS120" s="771"/>
      <c r="BT120" s="771"/>
      <c r="BU120" s="771"/>
      <c r="BV120" s="771">
        <v>94845</v>
      </c>
      <c r="BW120" s="771"/>
      <c r="BX120" s="771"/>
      <c r="BY120" s="771"/>
      <c r="BZ120" s="771"/>
      <c r="CA120" s="771">
        <v>81350</v>
      </c>
      <c r="CB120" s="771"/>
      <c r="CC120" s="771"/>
      <c r="CD120" s="771"/>
      <c r="CE120" s="771"/>
      <c r="CF120" s="848">
        <v>0.9</v>
      </c>
      <c r="CG120" s="849"/>
      <c r="CH120" s="849"/>
      <c r="CI120" s="849"/>
      <c r="CJ120" s="849"/>
      <c r="CK120" s="850" t="s">
        <v>435</v>
      </c>
      <c r="CL120" s="810"/>
      <c r="CM120" s="810"/>
      <c r="CN120" s="810"/>
      <c r="CO120" s="811"/>
      <c r="CP120" s="854" t="s">
        <v>436</v>
      </c>
      <c r="CQ120" s="855"/>
      <c r="CR120" s="855"/>
      <c r="CS120" s="855"/>
      <c r="CT120" s="855"/>
      <c r="CU120" s="855"/>
      <c r="CV120" s="855"/>
      <c r="CW120" s="855"/>
      <c r="CX120" s="855"/>
      <c r="CY120" s="855"/>
      <c r="CZ120" s="855"/>
      <c r="DA120" s="855"/>
      <c r="DB120" s="855"/>
      <c r="DC120" s="855"/>
      <c r="DD120" s="855"/>
      <c r="DE120" s="855"/>
      <c r="DF120" s="856"/>
      <c r="DG120" s="799">
        <v>3808602</v>
      </c>
      <c r="DH120" s="800"/>
      <c r="DI120" s="800"/>
      <c r="DJ120" s="800"/>
      <c r="DK120" s="800"/>
      <c r="DL120" s="800">
        <v>3811030</v>
      </c>
      <c r="DM120" s="800"/>
      <c r="DN120" s="800"/>
      <c r="DO120" s="800"/>
      <c r="DP120" s="800"/>
      <c r="DQ120" s="800">
        <v>3850682</v>
      </c>
      <c r="DR120" s="800"/>
      <c r="DS120" s="800"/>
      <c r="DT120" s="800"/>
      <c r="DU120" s="800"/>
      <c r="DV120" s="801">
        <v>41.4</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16524048</v>
      </c>
      <c r="BR121" s="858"/>
      <c r="BS121" s="858"/>
      <c r="BT121" s="858"/>
      <c r="BU121" s="858"/>
      <c r="BV121" s="858">
        <v>17420702</v>
      </c>
      <c r="BW121" s="858"/>
      <c r="BX121" s="858"/>
      <c r="BY121" s="858"/>
      <c r="BZ121" s="858"/>
      <c r="CA121" s="858">
        <v>18624489</v>
      </c>
      <c r="CB121" s="858"/>
      <c r="CC121" s="858"/>
      <c r="CD121" s="858"/>
      <c r="CE121" s="858"/>
      <c r="CF121" s="859">
        <v>200.5</v>
      </c>
      <c r="CG121" s="860"/>
      <c r="CH121" s="860"/>
      <c r="CI121" s="860"/>
      <c r="CJ121" s="860"/>
      <c r="CK121" s="851"/>
      <c r="CL121" s="812"/>
      <c r="CM121" s="812"/>
      <c r="CN121" s="812"/>
      <c r="CO121" s="813"/>
      <c r="CP121" s="828" t="s">
        <v>439</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23140631</v>
      </c>
      <c r="BR122" s="840"/>
      <c r="BS122" s="840"/>
      <c r="BT122" s="840"/>
      <c r="BU122" s="840"/>
      <c r="BV122" s="840">
        <v>25184544</v>
      </c>
      <c r="BW122" s="840"/>
      <c r="BX122" s="840"/>
      <c r="BY122" s="840"/>
      <c r="BZ122" s="840"/>
      <c r="CA122" s="840">
        <v>26963587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13.8</v>
      </c>
      <c r="BR123" s="832"/>
      <c r="BS123" s="832"/>
      <c r="BT123" s="832"/>
      <c r="BU123" s="832"/>
      <c r="BV123" s="832">
        <v>0.3</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13.2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8108</v>
      </c>
      <c r="AB128" s="724"/>
      <c r="AC128" s="724"/>
      <c r="AD128" s="724"/>
      <c r="AE128" s="725"/>
      <c r="AF128" s="726">
        <v>13825</v>
      </c>
      <c r="AG128" s="724"/>
      <c r="AH128" s="724"/>
      <c r="AI128" s="724"/>
      <c r="AJ128" s="725"/>
      <c r="AK128" s="726">
        <v>8868</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10521458</v>
      </c>
      <c r="AB129" s="784"/>
      <c r="AC129" s="784"/>
      <c r="AD129" s="784"/>
      <c r="AE129" s="785"/>
      <c r="AF129" s="786">
        <v>10764073</v>
      </c>
      <c r="AG129" s="784"/>
      <c r="AH129" s="784"/>
      <c r="AI129" s="784"/>
      <c r="AJ129" s="785"/>
      <c r="AK129" s="786">
        <v>10862172</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6.8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1233049</v>
      </c>
      <c r="AB130" s="784"/>
      <c r="AC130" s="784"/>
      <c r="AD130" s="784"/>
      <c r="AE130" s="785"/>
      <c r="AF130" s="786">
        <v>1391517</v>
      </c>
      <c r="AG130" s="784"/>
      <c r="AH130" s="784"/>
      <c r="AI130" s="784"/>
      <c r="AJ130" s="785"/>
      <c r="AK130" s="786">
        <v>1571071</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461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9288409</v>
      </c>
      <c r="AB131" s="717"/>
      <c r="AC131" s="717"/>
      <c r="AD131" s="717"/>
      <c r="AE131" s="718"/>
      <c r="AF131" s="719">
        <v>9372556</v>
      </c>
      <c r="AG131" s="717"/>
      <c r="AH131" s="717"/>
      <c r="AI131" s="717"/>
      <c r="AJ131" s="718"/>
      <c r="AK131" s="719">
        <v>9291101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7.2936710690000002</v>
      </c>
      <c r="AB132" s="740"/>
      <c r="AC132" s="740"/>
      <c r="AD132" s="740"/>
      <c r="AE132" s="741"/>
      <c r="AF132" s="742">
        <v>6.6021371330000003</v>
      </c>
      <c r="AG132" s="740"/>
      <c r="AH132" s="740"/>
      <c r="AI132" s="740"/>
      <c r="AJ132" s="741"/>
      <c r="AK132" s="742">
        <v>6.5097236589999996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6.3</v>
      </c>
      <c r="AB133" s="749"/>
      <c r="AC133" s="749"/>
      <c r="AD133" s="749"/>
      <c r="AE133" s="750"/>
      <c r="AF133" s="748">
        <v>7</v>
      </c>
      <c r="AG133" s="749"/>
      <c r="AH133" s="749"/>
      <c r="AI133" s="749"/>
      <c r="AJ133" s="750"/>
      <c r="AK133" s="748">
        <v>6.8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2" zoomScaleNormal="85" zoomScaleSheetLayoutView="82"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6" zoomScaleNormal="46"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28" zoomScale="82" zoomScaleSheetLayoutView="8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2545230</v>
      </c>
      <c r="L9" s="264">
        <v>60345</v>
      </c>
      <c r="M9" s="265">
        <v>84248</v>
      </c>
      <c r="N9" s="266">
        <v>-28.4</v>
      </c>
    </row>
    <row r="10" spans="1:16" x14ac:dyDescent="0.15">
      <c r="A10" s="248"/>
      <c r="B10" s="244"/>
      <c r="C10" s="244"/>
      <c r="D10" s="244"/>
      <c r="E10" s="244"/>
      <c r="F10" s="244"/>
      <c r="G10" s="1133" t="s">
        <v>474</v>
      </c>
      <c r="H10" s="1134"/>
      <c r="I10" s="1134"/>
      <c r="J10" s="1135"/>
      <c r="K10" s="267">
        <v>413180</v>
      </c>
      <c r="L10" s="268">
        <v>9796</v>
      </c>
      <c r="M10" s="269">
        <v>7169</v>
      </c>
      <c r="N10" s="270">
        <v>36.6</v>
      </c>
    </row>
    <row r="11" spans="1:16" ht="13.5" customHeight="1" x14ac:dyDescent="0.15">
      <c r="A11" s="248"/>
      <c r="B11" s="244"/>
      <c r="C11" s="244"/>
      <c r="D11" s="244"/>
      <c r="E11" s="244"/>
      <c r="F11" s="244"/>
      <c r="G11" s="1133" t="s">
        <v>475</v>
      </c>
      <c r="H11" s="1134"/>
      <c r="I11" s="1134"/>
      <c r="J11" s="1135"/>
      <c r="K11" s="267">
        <v>454430</v>
      </c>
      <c r="L11" s="268">
        <v>10774</v>
      </c>
      <c r="M11" s="269">
        <v>9152</v>
      </c>
      <c r="N11" s="270">
        <v>17.7</v>
      </c>
    </row>
    <row r="12" spans="1:16" ht="13.5" customHeight="1" x14ac:dyDescent="0.15">
      <c r="A12" s="248"/>
      <c r="B12" s="244"/>
      <c r="C12" s="244"/>
      <c r="D12" s="244"/>
      <c r="E12" s="244"/>
      <c r="F12" s="244"/>
      <c r="G12" s="1133" t="s">
        <v>476</v>
      </c>
      <c r="H12" s="1134"/>
      <c r="I12" s="1134"/>
      <c r="J12" s="1135"/>
      <c r="K12" s="267" t="s">
        <v>477</v>
      </c>
      <c r="L12" s="268" t="s">
        <v>477</v>
      </c>
      <c r="M12" s="269">
        <v>893</v>
      </c>
      <c r="N12" s="270" t="s">
        <v>477</v>
      </c>
    </row>
    <row r="13" spans="1:16" ht="13.5" customHeight="1" x14ac:dyDescent="0.15">
      <c r="A13" s="248"/>
      <c r="B13" s="244"/>
      <c r="C13" s="244"/>
      <c r="D13" s="244"/>
      <c r="E13" s="244"/>
      <c r="F13" s="244"/>
      <c r="G13" s="1133" t="s">
        <v>478</v>
      </c>
      <c r="H13" s="1134"/>
      <c r="I13" s="1134"/>
      <c r="J13" s="1135"/>
      <c r="K13" s="267" t="s">
        <v>477</v>
      </c>
      <c r="L13" s="268" t="s">
        <v>477</v>
      </c>
      <c r="M13" s="269">
        <v>3</v>
      </c>
      <c r="N13" s="270" t="s">
        <v>477</v>
      </c>
    </row>
    <row r="14" spans="1:16" ht="13.5" customHeight="1" x14ac:dyDescent="0.15">
      <c r="A14" s="248"/>
      <c r="B14" s="244"/>
      <c r="C14" s="244"/>
      <c r="D14" s="244"/>
      <c r="E14" s="244"/>
      <c r="F14" s="244"/>
      <c r="G14" s="1133" t="s">
        <v>479</v>
      </c>
      <c r="H14" s="1134"/>
      <c r="I14" s="1134"/>
      <c r="J14" s="1135"/>
      <c r="K14" s="267">
        <v>214494</v>
      </c>
      <c r="L14" s="268">
        <v>5085</v>
      </c>
      <c r="M14" s="269">
        <v>3652</v>
      </c>
      <c r="N14" s="270">
        <v>39.200000000000003</v>
      </c>
    </row>
    <row r="15" spans="1:16" ht="13.5" customHeight="1" x14ac:dyDescent="0.15">
      <c r="A15" s="248"/>
      <c r="B15" s="244"/>
      <c r="C15" s="244"/>
      <c r="D15" s="244"/>
      <c r="E15" s="244"/>
      <c r="F15" s="244"/>
      <c r="G15" s="1133" t="s">
        <v>480</v>
      </c>
      <c r="H15" s="1134"/>
      <c r="I15" s="1134"/>
      <c r="J15" s="1135"/>
      <c r="K15" s="267">
        <v>216082</v>
      </c>
      <c r="L15" s="268">
        <v>5123</v>
      </c>
      <c r="M15" s="269">
        <v>2134</v>
      </c>
      <c r="N15" s="270">
        <v>140.1</v>
      </c>
    </row>
    <row r="16" spans="1:16" x14ac:dyDescent="0.15">
      <c r="A16" s="248"/>
      <c r="B16" s="244"/>
      <c r="C16" s="244"/>
      <c r="D16" s="244"/>
      <c r="E16" s="244"/>
      <c r="F16" s="244"/>
      <c r="G16" s="1136" t="s">
        <v>481</v>
      </c>
      <c r="H16" s="1137"/>
      <c r="I16" s="1137"/>
      <c r="J16" s="1138"/>
      <c r="K16" s="268">
        <v>-477205</v>
      </c>
      <c r="L16" s="268">
        <v>-11314</v>
      </c>
      <c r="M16" s="269">
        <v>-9248</v>
      </c>
      <c r="N16" s="270">
        <v>22.3</v>
      </c>
    </row>
    <row r="17" spans="1:16" x14ac:dyDescent="0.15">
      <c r="A17" s="248"/>
      <c r="B17" s="244"/>
      <c r="C17" s="244"/>
      <c r="D17" s="244"/>
      <c r="E17" s="244"/>
      <c r="F17" s="244"/>
      <c r="G17" s="1136" t="s">
        <v>169</v>
      </c>
      <c r="H17" s="1137"/>
      <c r="I17" s="1137"/>
      <c r="J17" s="1138"/>
      <c r="K17" s="268">
        <v>3366211</v>
      </c>
      <c r="L17" s="268">
        <v>79810</v>
      </c>
      <c r="M17" s="269">
        <v>98003</v>
      </c>
      <c r="N17" s="270">
        <v>-18.600000000000001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7.04</v>
      </c>
      <c r="L21" s="281">
        <v>9.39</v>
      </c>
      <c r="M21" s="282">
        <v>-2.35</v>
      </c>
      <c r="N21" s="249"/>
      <c r="O21" s="283"/>
      <c r="P21" s="279"/>
    </row>
    <row r="22" spans="1:16" s="284" customFormat="1" x14ac:dyDescent="0.15">
      <c r="A22" s="279"/>
      <c r="B22" s="249"/>
      <c r="C22" s="249"/>
      <c r="D22" s="249"/>
      <c r="E22" s="249"/>
      <c r="F22" s="249"/>
      <c r="G22" s="1130" t="s">
        <v>487</v>
      </c>
      <c r="H22" s="1131"/>
      <c r="I22" s="1131"/>
      <c r="J22" s="1132"/>
      <c r="K22" s="285">
        <v>97</v>
      </c>
      <c r="L22" s="286">
        <v>97</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1912921</v>
      </c>
      <c r="L32" s="294">
        <v>45354</v>
      </c>
      <c r="M32" s="295">
        <v>64926</v>
      </c>
      <c r="N32" s="296">
        <v>-30.1</v>
      </c>
    </row>
    <row r="33" spans="1:16" ht="13.5" customHeight="1" x14ac:dyDescent="0.15">
      <c r="A33" s="248"/>
      <c r="B33" s="244"/>
      <c r="C33" s="244"/>
      <c r="D33" s="244"/>
      <c r="E33" s="244"/>
      <c r="F33" s="244"/>
      <c r="G33" s="1121" t="s">
        <v>491</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492</v>
      </c>
      <c r="H34" s="1122"/>
      <c r="I34" s="1122"/>
      <c r="J34" s="1123"/>
      <c r="K34" s="294" t="s">
        <v>477</v>
      </c>
      <c r="L34" s="294" t="s">
        <v>477</v>
      </c>
      <c r="M34" s="295">
        <v>24</v>
      </c>
      <c r="N34" s="296" t="s">
        <v>477</v>
      </c>
    </row>
    <row r="35" spans="1:16" ht="27" customHeight="1" x14ac:dyDescent="0.15">
      <c r="A35" s="248"/>
      <c r="B35" s="244"/>
      <c r="C35" s="244"/>
      <c r="D35" s="244"/>
      <c r="E35" s="244"/>
      <c r="F35" s="244"/>
      <c r="G35" s="1121" t="s">
        <v>493</v>
      </c>
      <c r="H35" s="1122"/>
      <c r="I35" s="1122"/>
      <c r="J35" s="1123"/>
      <c r="K35" s="294">
        <v>218974</v>
      </c>
      <c r="L35" s="294">
        <v>5192</v>
      </c>
      <c r="M35" s="295">
        <v>18007</v>
      </c>
      <c r="N35" s="296">
        <v>-71.2</v>
      </c>
    </row>
    <row r="36" spans="1:16" ht="27" customHeight="1" x14ac:dyDescent="0.15">
      <c r="A36" s="248"/>
      <c r="B36" s="244"/>
      <c r="C36" s="244"/>
      <c r="D36" s="244"/>
      <c r="E36" s="244"/>
      <c r="F36" s="244"/>
      <c r="G36" s="1121" t="s">
        <v>494</v>
      </c>
      <c r="H36" s="1122"/>
      <c r="I36" s="1122"/>
      <c r="J36" s="1123"/>
      <c r="K36" s="294">
        <v>52864</v>
      </c>
      <c r="L36" s="294">
        <v>1253</v>
      </c>
      <c r="M36" s="295">
        <v>3275</v>
      </c>
      <c r="N36" s="296">
        <v>-61.7</v>
      </c>
    </row>
    <row r="37" spans="1:16" ht="13.5" customHeight="1" x14ac:dyDescent="0.15">
      <c r="A37" s="248"/>
      <c r="B37" s="244"/>
      <c r="C37" s="244"/>
      <c r="D37" s="244"/>
      <c r="E37" s="244"/>
      <c r="F37" s="244"/>
      <c r="G37" s="1121" t="s">
        <v>495</v>
      </c>
      <c r="H37" s="1122"/>
      <c r="I37" s="1122"/>
      <c r="J37" s="1123"/>
      <c r="K37" s="294" t="s">
        <v>477</v>
      </c>
      <c r="L37" s="294" t="s">
        <v>477</v>
      </c>
      <c r="M37" s="295">
        <v>1233</v>
      </c>
      <c r="N37" s="296" t="s">
        <v>477</v>
      </c>
    </row>
    <row r="38" spans="1:16" ht="27" customHeight="1" x14ac:dyDescent="0.15">
      <c r="A38" s="248"/>
      <c r="B38" s="244"/>
      <c r="C38" s="244"/>
      <c r="D38" s="244"/>
      <c r="E38" s="244"/>
      <c r="F38" s="244"/>
      <c r="G38" s="1124" t="s">
        <v>496</v>
      </c>
      <c r="H38" s="1125"/>
      <c r="I38" s="1125"/>
      <c r="J38" s="1126"/>
      <c r="K38" s="297">
        <v>5</v>
      </c>
      <c r="L38" s="297">
        <v>0</v>
      </c>
      <c r="M38" s="298">
        <v>9</v>
      </c>
      <c r="N38" s="299">
        <v>-100</v>
      </c>
      <c r="O38" s="293"/>
    </row>
    <row r="39" spans="1:16" x14ac:dyDescent="0.15">
      <c r="A39" s="248"/>
      <c r="B39" s="244"/>
      <c r="C39" s="244"/>
      <c r="D39" s="244"/>
      <c r="E39" s="244"/>
      <c r="F39" s="244"/>
      <c r="G39" s="1124" t="s">
        <v>497</v>
      </c>
      <c r="H39" s="1125"/>
      <c r="I39" s="1125"/>
      <c r="J39" s="1126"/>
      <c r="K39" s="300">
        <v>-8868</v>
      </c>
      <c r="L39" s="300">
        <v>-210</v>
      </c>
      <c r="M39" s="301">
        <v>-4280</v>
      </c>
      <c r="N39" s="302">
        <v>-95.1</v>
      </c>
      <c r="O39" s="293"/>
    </row>
    <row r="40" spans="1:16" ht="27" customHeight="1" x14ac:dyDescent="0.15">
      <c r="A40" s="248"/>
      <c r="B40" s="244"/>
      <c r="C40" s="244"/>
      <c r="D40" s="244"/>
      <c r="E40" s="244"/>
      <c r="F40" s="244"/>
      <c r="G40" s="1121" t="s">
        <v>498</v>
      </c>
      <c r="H40" s="1122"/>
      <c r="I40" s="1122"/>
      <c r="J40" s="1123"/>
      <c r="K40" s="300">
        <v>-1571071</v>
      </c>
      <c r="L40" s="300">
        <v>-37249</v>
      </c>
      <c r="M40" s="301">
        <v>-56807</v>
      </c>
      <c r="N40" s="302">
        <v>-34.4</v>
      </c>
      <c r="O40" s="293"/>
    </row>
    <row r="41" spans="1:16" x14ac:dyDescent="0.15">
      <c r="A41" s="248"/>
      <c r="B41" s="244"/>
      <c r="C41" s="244"/>
      <c r="D41" s="244"/>
      <c r="E41" s="244"/>
      <c r="F41" s="244"/>
      <c r="G41" s="1127" t="s">
        <v>280</v>
      </c>
      <c r="H41" s="1128"/>
      <c r="I41" s="1128"/>
      <c r="J41" s="1129"/>
      <c r="K41" s="294">
        <v>604825</v>
      </c>
      <c r="L41" s="300">
        <v>14340</v>
      </c>
      <c r="M41" s="301">
        <v>26387</v>
      </c>
      <c r="N41" s="302">
        <v>-45.7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6691032</v>
      </c>
      <c r="J51" s="320">
        <v>164100</v>
      </c>
      <c r="K51" s="321">
        <v>21.2</v>
      </c>
      <c r="L51" s="322">
        <v>78670</v>
      </c>
      <c r="M51" s="323">
        <v>3.1</v>
      </c>
      <c r="N51" s="324">
        <v>18.100000000000001</v>
      </c>
    </row>
    <row r="52" spans="1:14" x14ac:dyDescent="0.15">
      <c r="A52" s="248"/>
      <c r="B52" s="244"/>
      <c r="C52" s="244"/>
      <c r="D52" s="244"/>
      <c r="E52" s="244"/>
      <c r="F52" s="244"/>
      <c r="G52" s="325"/>
      <c r="H52" s="326" t="s">
        <v>509</v>
      </c>
      <c r="I52" s="327">
        <v>2099200</v>
      </c>
      <c r="J52" s="328">
        <v>51484</v>
      </c>
      <c r="K52" s="329">
        <v>15.3</v>
      </c>
      <c r="L52" s="330">
        <v>38094</v>
      </c>
      <c r="M52" s="331">
        <v>-7.3</v>
      </c>
      <c r="N52" s="332">
        <v>22.6</v>
      </c>
    </row>
    <row r="53" spans="1:14" x14ac:dyDescent="0.15">
      <c r="A53" s="248"/>
      <c r="B53" s="244"/>
      <c r="C53" s="244"/>
      <c r="D53" s="244"/>
      <c r="E53" s="244"/>
      <c r="F53" s="244"/>
      <c r="G53" s="310" t="s">
        <v>510</v>
      </c>
      <c r="H53" s="311"/>
      <c r="I53" s="319">
        <v>3239723</v>
      </c>
      <c r="J53" s="320">
        <v>79072</v>
      </c>
      <c r="K53" s="321">
        <v>-51.8</v>
      </c>
      <c r="L53" s="322">
        <v>67201</v>
      </c>
      <c r="M53" s="323">
        <v>-14.6</v>
      </c>
      <c r="N53" s="324">
        <v>-37.200000000000003</v>
      </c>
    </row>
    <row r="54" spans="1:14" x14ac:dyDescent="0.15">
      <c r="A54" s="248"/>
      <c r="B54" s="244"/>
      <c r="C54" s="244"/>
      <c r="D54" s="244"/>
      <c r="E54" s="244"/>
      <c r="F54" s="244"/>
      <c r="G54" s="325"/>
      <c r="H54" s="326" t="s">
        <v>509</v>
      </c>
      <c r="I54" s="327">
        <v>840462</v>
      </c>
      <c r="J54" s="328">
        <v>20513</v>
      </c>
      <c r="K54" s="329">
        <v>-60.2</v>
      </c>
      <c r="L54" s="330">
        <v>35210</v>
      </c>
      <c r="M54" s="331">
        <v>-7.6</v>
      </c>
      <c r="N54" s="332">
        <v>-52.6</v>
      </c>
    </row>
    <row r="55" spans="1:14" x14ac:dyDescent="0.15">
      <c r="A55" s="248"/>
      <c r="B55" s="244"/>
      <c r="C55" s="244"/>
      <c r="D55" s="244"/>
      <c r="E55" s="244"/>
      <c r="F55" s="244"/>
      <c r="G55" s="310" t="s">
        <v>511</v>
      </c>
      <c r="H55" s="311"/>
      <c r="I55" s="319">
        <v>2168289</v>
      </c>
      <c r="J55" s="320">
        <v>52436</v>
      </c>
      <c r="K55" s="321">
        <v>-33.700000000000003</v>
      </c>
      <c r="L55" s="322">
        <v>75709</v>
      </c>
      <c r="M55" s="323">
        <v>12.7</v>
      </c>
      <c r="N55" s="324">
        <v>-46.4</v>
      </c>
    </row>
    <row r="56" spans="1:14" x14ac:dyDescent="0.15">
      <c r="A56" s="248"/>
      <c r="B56" s="244"/>
      <c r="C56" s="244"/>
      <c r="D56" s="244"/>
      <c r="E56" s="244"/>
      <c r="F56" s="244"/>
      <c r="G56" s="325"/>
      <c r="H56" s="326" t="s">
        <v>509</v>
      </c>
      <c r="I56" s="327">
        <v>660034</v>
      </c>
      <c r="J56" s="328">
        <v>15962</v>
      </c>
      <c r="K56" s="329">
        <v>-22.2</v>
      </c>
      <c r="L56" s="330">
        <v>35212</v>
      </c>
      <c r="M56" s="331">
        <v>0</v>
      </c>
      <c r="N56" s="332">
        <v>-22.2</v>
      </c>
    </row>
    <row r="57" spans="1:14" x14ac:dyDescent="0.15">
      <c r="A57" s="248"/>
      <c r="B57" s="244"/>
      <c r="C57" s="244"/>
      <c r="D57" s="244"/>
      <c r="E57" s="244"/>
      <c r="F57" s="244"/>
      <c r="G57" s="310" t="s">
        <v>512</v>
      </c>
      <c r="H57" s="311"/>
      <c r="I57" s="319">
        <v>3514617</v>
      </c>
      <c r="J57" s="320">
        <v>84076</v>
      </c>
      <c r="K57" s="321">
        <v>60.3</v>
      </c>
      <c r="L57" s="322">
        <v>90961</v>
      </c>
      <c r="M57" s="323">
        <v>20.100000000000001</v>
      </c>
      <c r="N57" s="324">
        <v>40.200000000000003</v>
      </c>
    </row>
    <row r="58" spans="1:14" x14ac:dyDescent="0.15">
      <c r="A58" s="248"/>
      <c r="B58" s="244"/>
      <c r="C58" s="244"/>
      <c r="D58" s="244"/>
      <c r="E58" s="244"/>
      <c r="F58" s="244"/>
      <c r="G58" s="325"/>
      <c r="H58" s="326" t="s">
        <v>509</v>
      </c>
      <c r="I58" s="327">
        <v>1140002</v>
      </c>
      <c r="J58" s="328">
        <v>27271</v>
      </c>
      <c r="K58" s="329">
        <v>70.8</v>
      </c>
      <c r="L58" s="330">
        <v>37720</v>
      </c>
      <c r="M58" s="331">
        <v>7.1</v>
      </c>
      <c r="N58" s="332">
        <v>63.7</v>
      </c>
    </row>
    <row r="59" spans="1:14" x14ac:dyDescent="0.15">
      <c r="A59" s="248"/>
      <c r="B59" s="244"/>
      <c r="C59" s="244"/>
      <c r="D59" s="244"/>
      <c r="E59" s="244"/>
      <c r="F59" s="244"/>
      <c r="G59" s="310" t="s">
        <v>513</v>
      </c>
      <c r="H59" s="311"/>
      <c r="I59" s="319">
        <v>4226285</v>
      </c>
      <c r="J59" s="320">
        <v>100201</v>
      </c>
      <c r="K59" s="321">
        <v>19.2</v>
      </c>
      <c r="L59" s="322">
        <v>106614</v>
      </c>
      <c r="M59" s="323">
        <v>17.2</v>
      </c>
      <c r="N59" s="324">
        <v>2</v>
      </c>
    </row>
    <row r="60" spans="1:14" x14ac:dyDescent="0.15">
      <c r="A60" s="248"/>
      <c r="B60" s="244"/>
      <c r="C60" s="244"/>
      <c r="D60" s="244"/>
      <c r="E60" s="244"/>
      <c r="F60" s="244"/>
      <c r="G60" s="325"/>
      <c r="H60" s="326" t="s">
        <v>509</v>
      </c>
      <c r="I60" s="333">
        <v>1933813</v>
      </c>
      <c r="J60" s="328">
        <v>45849</v>
      </c>
      <c r="K60" s="329">
        <v>68.099999999999994</v>
      </c>
      <c r="L60" s="330">
        <v>45545</v>
      </c>
      <c r="M60" s="331">
        <v>20.7</v>
      </c>
      <c r="N60" s="332">
        <v>47.4</v>
      </c>
    </row>
    <row r="61" spans="1:14" x14ac:dyDescent="0.15">
      <c r="A61" s="248"/>
      <c r="B61" s="244"/>
      <c r="C61" s="244"/>
      <c r="D61" s="244"/>
      <c r="E61" s="244"/>
      <c r="F61" s="244"/>
      <c r="G61" s="310" t="s">
        <v>514</v>
      </c>
      <c r="H61" s="334"/>
      <c r="I61" s="335">
        <v>3967989</v>
      </c>
      <c r="J61" s="336">
        <v>95977</v>
      </c>
      <c r="K61" s="337">
        <v>3</v>
      </c>
      <c r="L61" s="338">
        <v>83831</v>
      </c>
      <c r="M61" s="339">
        <v>7.7</v>
      </c>
      <c r="N61" s="324">
        <v>-4.7</v>
      </c>
    </row>
    <row r="62" spans="1:14" x14ac:dyDescent="0.15">
      <c r="A62" s="248"/>
      <c r="B62" s="244"/>
      <c r="C62" s="244"/>
      <c r="D62" s="244"/>
      <c r="E62" s="244"/>
      <c r="F62" s="244"/>
      <c r="G62" s="325"/>
      <c r="H62" s="326" t="s">
        <v>509</v>
      </c>
      <c r="I62" s="327">
        <v>1334702</v>
      </c>
      <c r="J62" s="328">
        <v>32216</v>
      </c>
      <c r="K62" s="329">
        <v>14.4</v>
      </c>
      <c r="L62" s="330">
        <v>38356</v>
      </c>
      <c r="M62" s="331">
        <v>2.6</v>
      </c>
      <c r="N62" s="332">
        <v>11.8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8" zoomScaleNormal="4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24.13</v>
      </c>
      <c r="G47" s="12">
        <v>24.61</v>
      </c>
      <c r="H47" s="12">
        <v>25.98</v>
      </c>
      <c r="I47" s="12">
        <v>26.7</v>
      </c>
      <c r="J47" s="13">
        <v>25.83</v>
      </c>
    </row>
    <row r="48" spans="2:10" ht="57.75" customHeight="1" x14ac:dyDescent="0.15">
      <c r="B48" s="14"/>
      <c r="C48" s="1141" t="s">
        <v>4</v>
      </c>
      <c r="D48" s="1141"/>
      <c r="E48" s="1142"/>
      <c r="F48" s="15">
        <v>7.06</v>
      </c>
      <c r="G48" s="16">
        <v>10.32</v>
      </c>
      <c r="H48" s="16">
        <v>8.9700000000000006</v>
      </c>
      <c r="I48" s="16">
        <v>9.7799999999999994</v>
      </c>
      <c r="J48" s="17">
        <v>9.5500000000000007</v>
      </c>
    </row>
    <row r="49" spans="2:10" ht="57.75" customHeight="1" thickBot="1" x14ac:dyDescent="0.2">
      <c r="B49" s="18"/>
      <c r="C49" s="1143" t="s">
        <v>5</v>
      </c>
      <c r="D49" s="1143"/>
      <c r="E49" s="1144"/>
      <c r="F49" s="19">
        <v>2.6</v>
      </c>
      <c r="G49" s="20">
        <v>7.38</v>
      </c>
      <c r="H49" s="20">
        <v>4.4800000000000004</v>
      </c>
      <c r="I49" s="20">
        <v>3.77</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6" zoomScaleNormal="6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522</v>
      </c>
      <c r="D34" s="1151"/>
      <c r="E34" s="1152"/>
      <c r="F34" s="32">
        <v>0.3</v>
      </c>
      <c r="G34" s="33" t="s">
        <v>523</v>
      </c>
      <c r="H34" s="33" t="s">
        <v>524</v>
      </c>
      <c r="I34" s="33" t="s">
        <v>525</v>
      </c>
      <c r="J34" s="34" t="s">
        <v>526</v>
      </c>
      <c r="K34" s="22"/>
      <c r="L34" s="22"/>
      <c r="M34" s="22"/>
      <c r="N34" s="22"/>
      <c r="O34" s="22"/>
      <c r="P34" s="22"/>
    </row>
    <row r="35" spans="1:16" ht="39" customHeight="1" x14ac:dyDescent="0.15">
      <c r="A35" s="22"/>
      <c r="B35" s="35"/>
      <c r="C35" s="1145" t="s">
        <v>527</v>
      </c>
      <c r="D35" s="1146"/>
      <c r="E35" s="1147"/>
      <c r="F35" s="36">
        <v>7.18</v>
      </c>
      <c r="G35" s="37">
        <v>10.44</v>
      </c>
      <c r="H35" s="37">
        <v>8.9700000000000006</v>
      </c>
      <c r="I35" s="37">
        <v>9.77</v>
      </c>
      <c r="J35" s="38">
        <v>9.5399999999999991</v>
      </c>
      <c r="K35" s="22"/>
      <c r="L35" s="22"/>
      <c r="M35" s="22"/>
      <c r="N35" s="22"/>
      <c r="O35" s="22"/>
      <c r="P35" s="22"/>
    </row>
    <row r="36" spans="1:16" ht="39" customHeight="1" x14ac:dyDescent="0.15">
      <c r="A36" s="22"/>
      <c r="B36" s="35"/>
      <c r="C36" s="1145" t="s">
        <v>528</v>
      </c>
      <c r="D36" s="1146"/>
      <c r="E36" s="1147"/>
      <c r="F36" s="36">
        <v>1.41</v>
      </c>
      <c r="G36" s="37">
        <v>1.82</v>
      </c>
      <c r="H36" s="37">
        <v>2.1800000000000002</v>
      </c>
      <c r="I36" s="37">
        <v>2.71</v>
      </c>
      <c r="J36" s="38">
        <v>2.88</v>
      </c>
      <c r="K36" s="22"/>
      <c r="L36" s="22"/>
      <c r="M36" s="22"/>
      <c r="N36" s="22"/>
      <c r="O36" s="22"/>
      <c r="P36" s="22"/>
    </row>
    <row r="37" spans="1:16" ht="39" customHeight="1" x14ac:dyDescent="0.15">
      <c r="A37" s="22"/>
      <c r="B37" s="35"/>
      <c r="C37" s="1145" t="s">
        <v>529</v>
      </c>
      <c r="D37" s="1146"/>
      <c r="E37" s="1147"/>
      <c r="F37" s="36">
        <v>0.14000000000000001</v>
      </c>
      <c r="G37" s="37">
        <v>0.1</v>
      </c>
      <c r="H37" s="37">
        <v>0.11</v>
      </c>
      <c r="I37" s="37">
        <v>0.52</v>
      </c>
      <c r="J37" s="38">
        <v>0.17</v>
      </c>
      <c r="K37" s="22"/>
      <c r="L37" s="22"/>
      <c r="M37" s="22"/>
      <c r="N37" s="22"/>
      <c r="O37" s="22"/>
      <c r="P37" s="22"/>
    </row>
    <row r="38" spans="1:16" ht="39" customHeight="1" x14ac:dyDescent="0.15">
      <c r="A38" s="22"/>
      <c r="B38" s="35"/>
      <c r="C38" s="1145" t="s">
        <v>530</v>
      </c>
      <c r="D38" s="1146"/>
      <c r="E38" s="1147"/>
      <c r="F38" s="36">
        <v>0.05</v>
      </c>
      <c r="G38" s="37">
        <v>0.04</v>
      </c>
      <c r="H38" s="37">
        <v>0.08</v>
      </c>
      <c r="I38" s="37">
        <v>0.06</v>
      </c>
      <c r="J38" s="38">
        <v>0.06</v>
      </c>
      <c r="K38" s="22"/>
      <c r="L38" s="22"/>
      <c r="M38" s="22"/>
      <c r="N38" s="22"/>
      <c r="O38" s="22"/>
      <c r="P38" s="22"/>
    </row>
    <row r="39" spans="1:16" ht="39" customHeight="1" x14ac:dyDescent="0.15">
      <c r="A39" s="22"/>
      <c r="B39" s="35"/>
      <c r="C39" s="1145" t="s">
        <v>531</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532</v>
      </c>
      <c r="D42" s="1146"/>
      <c r="E42" s="1147"/>
      <c r="F42" s="36" t="s">
        <v>533</v>
      </c>
      <c r="G42" s="37" t="s">
        <v>533</v>
      </c>
      <c r="H42" s="37" t="s">
        <v>477</v>
      </c>
      <c r="I42" s="37" t="s">
        <v>477</v>
      </c>
      <c r="J42" s="38" t="s">
        <v>477</v>
      </c>
      <c r="K42" s="22"/>
      <c r="L42" s="22"/>
      <c r="M42" s="22"/>
      <c r="N42" s="22"/>
      <c r="O42" s="22"/>
      <c r="P42" s="22"/>
    </row>
    <row r="43" spans="1:16" ht="39" customHeight="1" thickBot="1" x14ac:dyDescent="0.2">
      <c r="A43" s="22"/>
      <c r="B43" s="40"/>
      <c r="C43" s="1148" t="s">
        <v>534</v>
      </c>
      <c r="D43" s="1149"/>
      <c r="E43" s="1150"/>
      <c r="F43" s="41">
        <v>0.08</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7" zoomScaleNormal="5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1400</v>
      </c>
      <c r="L45" s="60">
        <v>1494</v>
      </c>
      <c r="M45" s="60">
        <v>1391</v>
      </c>
      <c r="N45" s="60">
        <v>1776</v>
      </c>
      <c r="O45" s="61">
        <v>1913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162</v>
      </c>
      <c r="L48" s="64">
        <v>178</v>
      </c>
      <c r="M48" s="64">
        <v>187</v>
      </c>
      <c r="N48" s="64">
        <v>201</v>
      </c>
      <c r="O48" s="65">
        <v>219</v>
      </c>
      <c r="P48" s="48"/>
      <c r="Q48" s="48"/>
      <c r="R48" s="48"/>
      <c r="S48" s="48"/>
      <c r="T48" s="48"/>
      <c r="U48" s="48"/>
    </row>
    <row r="49" spans="1:21" ht="30.75" customHeight="1" x14ac:dyDescent="0.15">
      <c r="A49" s="48"/>
      <c r="B49" s="1163"/>
      <c r="C49" s="1164"/>
      <c r="D49" s="62"/>
      <c r="E49" s="1155" t="s">
        <v>16</v>
      </c>
      <c r="F49" s="1155"/>
      <c r="G49" s="1155"/>
      <c r="H49" s="1155"/>
      <c r="I49" s="1155"/>
      <c r="J49" s="1156"/>
      <c r="K49" s="63">
        <v>87</v>
      </c>
      <c r="L49" s="64">
        <v>85</v>
      </c>
      <c r="M49" s="64">
        <v>46</v>
      </c>
      <c r="N49" s="64">
        <v>46</v>
      </c>
      <c r="O49" s="65">
        <v>53</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477</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927</v>
      </c>
      <c r="L52" s="64">
        <v>1068</v>
      </c>
      <c r="M52" s="64">
        <v>1242</v>
      </c>
      <c r="N52" s="64">
        <v>1406</v>
      </c>
      <c r="O52" s="65">
        <v>1579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722</v>
      </c>
      <c r="L53" s="69">
        <v>689</v>
      </c>
      <c r="M53" s="69">
        <v>382</v>
      </c>
      <c r="N53" s="69">
        <v>617</v>
      </c>
      <c r="O53" s="70">
        <v>606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2016-04-21T05:12:54Z</cp:lastPrinted>
  <dcterms:created xsi:type="dcterms:W3CDTF">2016-02-15T02:30:46Z</dcterms:created>
  <dcterms:modified xsi:type="dcterms:W3CDTF">2016-05-02T02:06:30Z</dcterms:modified>
  <cp:category/>
</cp:coreProperties>
</file>