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arakaki00335\Desktop\"/>
    </mc:Choice>
  </mc:AlternateContent>
  <xr:revisionPtr revIDLastSave="0" documentId="13_ncr:1_{108488B0-7660-4932-89A2-CD9E96DE73B6}" xr6:coauthVersionLast="36" xr6:coauthVersionMax="36" xr10:uidLastSave="{00000000-0000-0000-0000-000000000000}"/>
  <workbookProtection workbookAlgorithmName="SHA-512" workbookHashValue="HLPeQihP1Vu9Yvngq9au2088uzbKfCKeCFTnoPowfhaOOL9L15PmFO519CvYuvhEpqWLjvwwSFyg7vKoVdUJ9w==" workbookSaltValue="4DRNguxEwSq109+QKCzsS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B8" i="4"/>
  <c r="AD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<sst xmlns="http://schemas.openxmlformats.org/spreadsheetml/2006/main" count="297" uniqueCount="117">
  <si>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</si>
  <si>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</si>
  <si>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</si>
  <si>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</si>
  <si>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</si>
  <si>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</si>
  <si>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</si>
  <si>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</si>
  <si>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</si>
  <si>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</si>
  <si>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</si>
  <si>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</si>
  <si>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</si>
  <si>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</si>
  <si>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</si>
  <si>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</si>
  <si>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</si>
  <si>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</si>
  <si>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</si>
  <si>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</si>
  <si>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</si>
  <si>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</si>
  <si>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</si>
  <si>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</si>
  <si>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</si>
  <si>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</si>
  <si>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</si>
  <si>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</si>
  <si>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</si>
  <si>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</si>
  <si>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</si>
  <si>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</si>
  <si>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</si>
  <si>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</si>
  <si>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</si>
  <si>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</si>
  <si>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</si>
  <si>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</si>
  <si>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</si>
  <si>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</si>
  <si>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</si>
  <si>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</si>
  <si>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</si>
  <si>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</si>
  <si>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</si>
  <si>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</si>
  <si>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</si>
  <si>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</si>
  <si>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</si>
  <si>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</si>
  <si>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</si>
  <si>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</si>
  <si>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</si>
  <si>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</si>
  <si>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</si>
  <si>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</si>
  <si>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</si>
  <si>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</si>
  <si>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</si>
  <si>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</si>
  <si>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</si>
  <si>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</si>
  <si>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</si>
  <si>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</si>
  <si>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</si>
  <si>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</si>
  <si>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</si>
  <si>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</si>
  <si>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</si>
  <si>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</si>
  <si>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</si>
  <si>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</si>
  <si>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</si>
  <si>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</si>
  <si>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</si>
  <si>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</si>
  <si>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</si>
  <si>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</si>
  <si>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</si>
  <si>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</si>
  <si>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</si>
  <si>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</si>
  <si>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</si>
  <si>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</si>
  <si>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</si>
  <si>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</si>
  <si>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</si>
  <si>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</si>
  <si>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</si>
  <si>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</si>
  <si>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</si>
  <si>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</si>
  <si>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</si>
  <si>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</si>
  <si>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</si>
  <si>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</si>
  <si>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</si>
  <si>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</si>
  <si>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</si>
  <si>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</si>
  <si>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</si>
  <si>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</si>
  <si>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</si>
  <si>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</si>
  <si>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</si>
  <si>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</si>
  <si>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</si>
  <si>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</si>
  <si>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</si>
  <si>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</si>
  <si>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</si>
  <si>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</si>
  <si>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</si>
  <si>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</si>
  <si>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本市における漁業集落排水事業は、平成12年に供用開始され、現在1箇所の終末処理場があります。
供用開始から20年が経過し、老朽化に伴う更新整備や維持管理費の増加などが懸念され、一般会計繰入金への依存度が高く、非常に厳しい経営状況となっています。引き続き、他事業との施設統廃合の検討、水洗化率の向上を図るとともに下水道料金改定の検討も行い、経営の健全化・効率化を図って参ります。</t>
    <rPh sb="7" eb="9">
      <t>ギョギョウ</t>
    </rPh>
    <rPh sb="9" eb="11">
      <t>シュウラク</t>
    </rPh>
    <rPh sb="11" eb="13">
      <t>ハイスイ</t>
    </rPh>
    <rPh sb="13" eb="15">
      <t>ジギョウ</t>
    </rPh>
    <rPh sb="17" eb="19">
      <t>ヘイセイ</t>
    </rPh>
    <rPh sb="21" eb="22">
      <t>ネン</t>
    </rPh>
    <rPh sb="23" eb="25">
      <t>キョウヨウ</t>
    </rPh>
    <rPh sb="25" eb="27">
      <t>カイシ</t>
    </rPh>
    <rPh sb="30" eb="32">
      <t>ゲンザイ</t>
    </rPh>
    <rPh sb="33" eb="35">
      <t>カショ</t>
    </rPh>
    <rPh sb="36" eb="38">
      <t>シュウマツ</t>
    </rPh>
    <rPh sb="38" eb="41">
      <t>ショリジョウ</t>
    </rPh>
    <rPh sb="48" eb="50">
      <t>キョウヨウ</t>
    </rPh>
    <rPh sb="50" eb="52">
      <t>カイシ</t>
    </rPh>
    <rPh sb="56" eb="57">
      <t>ネン</t>
    </rPh>
    <rPh sb="58" eb="60">
      <t>ケイカ</t>
    </rPh>
    <rPh sb="62" eb="65">
      <t>ロウキュウカ</t>
    </rPh>
    <rPh sb="66" eb="67">
      <t>トモナ</t>
    </rPh>
    <rPh sb="68" eb="70">
      <t>コウシン</t>
    </rPh>
    <rPh sb="70" eb="72">
      <t>セイビ</t>
    </rPh>
    <rPh sb="84" eb="86">
      <t>ケネン</t>
    </rPh>
    <rPh sb="89" eb="91">
      <t>イッパン</t>
    </rPh>
    <rPh sb="91" eb="93">
      <t>カイケイ</t>
    </rPh>
    <rPh sb="93" eb="95">
      <t>クリイレ</t>
    </rPh>
    <rPh sb="95" eb="96">
      <t>キン</t>
    </rPh>
    <rPh sb="98" eb="101">
      <t>イゾンド</t>
    </rPh>
    <rPh sb="102" eb="103">
      <t>タカ</t>
    </rPh>
    <rPh sb="105" eb="107">
      <t>ヒジョウ</t>
    </rPh>
    <rPh sb="108" eb="109">
      <t>キビ</t>
    </rPh>
    <rPh sb="111" eb="113">
      <t>ケイエイ</t>
    </rPh>
    <rPh sb="113" eb="115">
      <t>ジョウキョウ</t>
    </rPh>
    <rPh sb="123" eb="124">
      <t>ヒ</t>
    </rPh>
    <rPh sb="125" eb="126">
      <t>ツヅ</t>
    </rPh>
    <rPh sb="128" eb="129">
      <t>タ</t>
    </rPh>
    <rPh sb="129" eb="131">
      <t>ジギョウ</t>
    </rPh>
    <rPh sb="133" eb="135">
      <t>シセツ</t>
    </rPh>
    <rPh sb="135" eb="138">
      <t>トウハイゴウ</t>
    </rPh>
    <rPh sb="139" eb="141">
      <t>ケントウ</t>
    </rPh>
    <phoneticPr fontId="4"/>
  </si>
  <si>
    <t>　本市は、令和元年度より地方公営企業法の一部を適用し地方公営企業会計へ移行したため、平成30年度以前の数値は0となっています。
　①経常収支比率は、112.58%であるものの、⑤経費回収率は、47.61%で、類似団体・全国平均を上回り、前年度よりやや改善しています。しかし、汚水処理に係る費用が下水道使用料等で賄えておらず、一般会計からの繰入金で補てんし、事業運営を行っている状況です。
　短期的な債務に対する支払能力を表す③流動比率は100%を下回っており、支払い能力が低い状況となっています。
　④企業債残高対事業規模比率は、類似団体・全国平均をやや上回っていますが、施設整備に伴う公債費負担が高額なのに対して、使用料金収入のみで補うことができず高い数値となっています。
　⑥汚水処理原価は、類似団体・全国平均と比較して低い状況となっていますが、引き続き維持管理費の削減、接続率の向上に努めていきます。
　⑦施設利用率は100%を下回っていますが、これは汚水流入量のピーク時でも安定的に処理を行うことを考慮しているものです。
　⑧水洗化率は、類似団体・全国平均と比較するとやや上回っていますが、今後も接続推進員等による未接続世帯への訪問などを行い普及促進を進めていきます。</t>
    <rPh sb="1" eb="3">
      <t>ホンシ</t>
    </rPh>
    <rPh sb="5" eb="7">
      <t>レイワ</t>
    </rPh>
    <rPh sb="7" eb="8">
      <t>ガン</t>
    </rPh>
    <rPh sb="8" eb="10">
      <t>ネンド</t>
    </rPh>
    <rPh sb="12" eb="14">
      <t>チホウ</t>
    </rPh>
    <rPh sb="14" eb="16">
      <t>コウエイ</t>
    </rPh>
    <rPh sb="16" eb="18">
      <t>キギョウ</t>
    </rPh>
    <rPh sb="18" eb="19">
      <t>ホウ</t>
    </rPh>
    <rPh sb="20" eb="22">
      <t>イチブ</t>
    </rPh>
    <rPh sb="23" eb="25">
      <t>テキヨウ</t>
    </rPh>
    <rPh sb="26" eb="28">
      <t>チホウ</t>
    </rPh>
    <rPh sb="28" eb="30">
      <t>コウエイ</t>
    </rPh>
    <rPh sb="30" eb="32">
      <t>キギョウ</t>
    </rPh>
    <rPh sb="32" eb="34">
      <t>カイケイ</t>
    </rPh>
    <rPh sb="35" eb="37">
      <t>イコウ</t>
    </rPh>
    <rPh sb="42" eb="44">
      <t>ヘイセイ</t>
    </rPh>
    <rPh sb="46" eb="48">
      <t>ネンド</t>
    </rPh>
    <rPh sb="48" eb="50">
      <t>イゼン</t>
    </rPh>
    <rPh sb="51" eb="53">
      <t>スウチ</t>
    </rPh>
    <rPh sb="66" eb="68">
      <t>ケイジョウ</t>
    </rPh>
    <rPh sb="68" eb="70">
      <t>シュウシ</t>
    </rPh>
    <rPh sb="70" eb="72">
      <t>ヒリツ</t>
    </rPh>
    <rPh sb="89" eb="91">
      <t>ケイヒ</t>
    </rPh>
    <rPh sb="91" eb="93">
      <t>カイシュウ</t>
    </rPh>
    <rPh sb="93" eb="94">
      <t>リツ</t>
    </rPh>
    <rPh sb="104" eb="106">
      <t>ルイジ</t>
    </rPh>
    <rPh sb="106" eb="108">
      <t>ダンタイ</t>
    </rPh>
    <rPh sb="109" eb="111">
      <t>ゼンコク</t>
    </rPh>
    <rPh sb="111" eb="113">
      <t>ヘイキン</t>
    </rPh>
    <rPh sb="114" eb="116">
      <t>ウワマワ</t>
    </rPh>
    <rPh sb="118" eb="119">
      <t>マエ</t>
    </rPh>
    <rPh sb="119" eb="121">
      <t>ネンド</t>
    </rPh>
    <rPh sb="125" eb="127">
      <t>カイゼン</t>
    </rPh>
    <rPh sb="137" eb="139">
      <t>オスイ</t>
    </rPh>
    <rPh sb="139" eb="141">
      <t>ショリ</t>
    </rPh>
    <rPh sb="142" eb="143">
      <t>カカ</t>
    </rPh>
    <rPh sb="144" eb="146">
      <t>ヒヨウ</t>
    </rPh>
    <rPh sb="147" eb="150">
      <t>ゲスイドウ</t>
    </rPh>
    <rPh sb="150" eb="153">
      <t>シヨウリョウ</t>
    </rPh>
    <rPh sb="153" eb="154">
      <t>トウ</t>
    </rPh>
    <rPh sb="155" eb="156">
      <t>マカナ</t>
    </rPh>
    <rPh sb="162" eb="164">
      <t>イッパン</t>
    </rPh>
    <rPh sb="164" eb="166">
      <t>カイケイ</t>
    </rPh>
    <rPh sb="178" eb="180">
      <t>ジギョウ</t>
    </rPh>
    <rPh sb="180" eb="182">
      <t>ウンエイ</t>
    </rPh>
    <rPh sb="183" eb="184">
      <t>オコナ</t>
    </rPh>
    <rPh sb="188" eb="190">
      <t>ジョウキョウ</t>
    </rPh>
    <rPh sb="195" eb="198">
      <t>タンキテキ</t>
    </rPh>
    <rPh sb="199" eb="201">
      <t>サイム</t>
    </rPh>
    <rPh sb="202" eb="203">
      <t>タイ</t>
    </rPh>
    <rPh sb="205" eb="207">
      <t>シハラ</t>
    </rPh>
    <rPh sb="207" eb="209">
      <t>ノウリョク</t>
    </rPh>
    <rPh sb="210" eb="211">
      <t>アラワ</t>
    </rPh>
    <rPh sb="213" eb="215">
      <t>リュウドウ</t>
    </rPh>
    <rPh sb="215" eb="217">
      <t>ヒリツ</t>
    </rPh>
    <rPh sb="223" eb="225">
      <t>シタマワ</t>
    </rPh>
    <rPh sb="235" eb="237">
      <t>ノウリョク</t>
    </rPh>
    <rPh sb="238" eb="239">
      <t>ヒク</t>
    </rPh>
    <rPh sb="240" eb="242">
      <t>ジョウキョウ</t>
    </rPh>
    <rPh sb="253" eb="255">
      <t>キギョウ</t>
    </rPh>
    <rPh sb="255" eb="256">
      <t>サイ</t>
    </rPh>
    <rPh sb="256" eb="258">
      <t>ザンダカ</t>
    </rPh>
    <rPh sb="258" eb="259">
      <t>タイ</t>
    </rPh>
    <rPh sb="259" eb="261">
      <t>ジギョウ</t>
    </rPh>
    <rPh sb="261" eb="263">
      <t>キボ</t>
    </rPh>
    <rPh sb="263" eb="265">
      <t>ヒリツ</t>
    </rPh>
    <rPh sb="267" eb="269">
      <t>ルイジ</t>
    </rPh>
    <rPh sb="270" eb="272">
      <t>ゼンコク</t>
    </rPh>
    <rPh sb="272" eb="274">
      <t>ヘイキン</t>
    </rPh>
    <rPh sb="279" eb="281">
      <t>ウワマワ</t>
    </rPh>
    <rPh sb="290" eb="292">
      <t>セイビ</t>
    </rPh>
    <rPh sb="293" eb="294">
      <t>トモナ</t>
    </rPh>
    <rPh sb="295" eb="297">
      <t>コウサイ</t>
    </rPh>
    <rPh sb="297" eb="298">
      <t>ヒ</t>
    </rPh>
    <rPh sb="298" eb="300">
      <t>フタン</t>
    </rPh>
    <rPh sb="304" eb="305">
      <t>タイ</t>
    </rPh>
    <rPh sb="310" eb="313">
      <t>シヨウリョウ</t>
    </rPh>
    <rPh sb="313" eb="314">
      <t>キン</t>
    </rPh>
    <rPh sb="314" eb="316">
      <t>シュウニュウ</t>
    </rPh>
    <rPh sb="319" eb="320">
      <t>オギナ</t>
    </rPh>
    <rPh sb="327" eb="328">
      <t>タカ</t>
    </rPh>
    <rPh sb="329" eb="331">
      <t>スウチ</t>
    </rPh>
    <rPh sb="342" eb="344">
      <t>オスイ</t>
    </rPh>
    <rPh sb="344" eb="346">
      <t>ショリ</t>
    </rPh>
    <rPh sb="346" eb="348">
      <t>ゲンカ</t>
    </rPh>
    <rPh sb="350" eb="352">
      <t>ルイジ</t>
    </rPh>
    <rPh sb="352" eb="354">
      <t>ダンタイ</t>
    </rPh>
    <rPh sb="355" eb="357">
      <t>ゼンコク</t>
    </rPh>
    <rPh sb="357" eb="359">
      <t>ヘイキン</t>
    </rPh>
    <rPh sb="360" eb="362">
      <t>ヒカク</t>
    </rPh>
    <rPh sb="364" eb="365">
      <t>ヒク</t>
    </rPh>
    <rPh sb="366" eb="368">
      <t>ジョウキョウ</t>
    </rPh>
    <rPh sb="377" eb="378">
      <t>ヒ</t>
    </rPh>
    <rPh sb="379" eb="380">
      <t>ツヅ</t>
    </rPh>
    <rPh sb="381" eb="383">
      <t>イジ</t>
    </rPh>
    <rPh sb="383" eb="385">
      <t>カンリ</t>
    </rPh>
    <rPh sb="385" eb="386">
      <t>ヒ</t>
    </rPh>
    <rPh sb="387" eb="389">
      <t>サクゲン</t>
    </rPh>
    <rPh sb="390" eb="392">
      <t>セツゾク</t>
    </rPh>
    <rPh sb="392" eb="393">
      <t>リツ</t>
    </rPh>
    <rPh sb="480" eb="482">
      <t>ヘイキン</t>
    </rPh>
    <rPh sb="492" eb="493">
      <t>ウエスイセンカリツヒカクコンゴヒショクインセツゾクスイシンインツヅミセツゾクセタイホウモンオコナフキュウソクシンスス</t>
    </rPh>
    <rPh sb="507" eb="508">
      <t>ナド</t>
    </rPh>
    <phoneticPr fontId="4"/>
  </si>
  <si>
    <t>　供用開始から２０年経過し、修繕費やその他維持管理費が増加傾向にあるため、農業集落排水事業との施設統廃合等検討を行いながら維持管理費の抑制に努めていきます。</t>
    <rPh sb="1" eb="3">
      <t>キョウヨウ</t>
    </rPh>
    <rPh sb="3" eb="5">
      <t>カイシ</t>
    </rPh>
    <rPh sb="9" eb="10">
      <t>ネン</t>
    </rPh>
    <rPh sb="10" eb="12">
      <t>ケイカ</t>
    </rPh>
    <rPh sb="14" eb="17">
      <t>シュウゼンヒ</t>
    </rPh>
    <rPh sb="20" eb="21">
      <t>タ</t>
    </rPh>
    <rPh sb="21" eb="23">
      <t>イジ</t>
    </rPh>
    <rPh sb="23" eb="26">
      <t>カンリヒ</t>
    </rPh>
    <rPh sb="27" eb="29">
      <t>ゾウカ</t>
    </rPh>
    <rPh sb="29" eb="31">
      <t>ケイコウ</t>
    </rPh>
    <rPh sb="37" eb="39">
      <t>ノウギョウ</t>
    </rPh>
    <rPh sb="39" eb="41">
      <t>シュウラク</t>
    </rPh>
    <rPh sb="41" eb="43">
      <t>ハイスイ</t>
    </rPh>
    <rPh sb="43" eb="45">
      <t>ジギョウ</t>
    </rPh>
    <rPh sb="47" eb="49">
      <t>シセツ</t>
    </rPh>
    <rPh sb="49" eb="52">
      <t>トウハイゴウ</t>
    </rPh>
    <rPh sb="52" eb="53">
      <t>ナド</t>
    </rPh>
    <rPh sb="53" eb="55">
      <t>ケントウ</t>
    </rPh>
    <rPh sb="56" eb="57">
      <t>オコナ</t>
    </rPh>
    <rPh sb="61" eb="63">
      <t>イジ</t>
    </rPh>
    <rPh sb="63" eb="65">
      <t>カンリ</t>
    </rPh>
    <rPh sb="65" eb="66">
      <t>ヒ</t>
    </rPh>
    <rPh sb="67" eb="69">
      <t>ヨクセイ</t>
    </rPh>
    <rPh sb="70" eb="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</si>
</sst>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81-4C4C-9720-E036C9D78E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1.6</c:v>
                </c:pt>
              </c:numCache>
            </c:numRef>
          </c:val>
          <c:smooth val="0"/>
          <c:extLst>
            <c:ext xmlns:c16="http://schemas.microsoft.com/office/drawing/2014/chart" uri="{C3380CC4-5D6E-409C-BE32-E72D297353CC}">
              <c16:uniqueId val="{00000001-4081-4C4C-9720-E036C9D78E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21.54</c:v>
                </c:pt>
                <c:pt idx="4">
                  <c:v>21.92</c:v>
                </c:pt>
              </c:numCache>
            </c:numRef>
          </c:val>
          <c:extLst>
            <c:ext xmlns:c16="http://schemas.microsoft.com/office/drawing/2014/chart" uri="{C3380CC4-5D6E-409C-BE32-E72D297353CC}">
              <c16:uniqueId val="{00000000-EFA9-4F59-8291-5C7E528CEE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32.479999999999997</c:v>
                </c:pt>
                <c:pt idx="4">
                  <c:v>30.19</c:v>
                </c:pt>
              </c:numCache>
            </c:numRef>
          </c:val>
          <c:smooth val="0"/>
          <c:extLst>
            <c:ext xmlns:c16="http://schemas.microsoft.com/office/drawing/2014/chart" uri="{C3380CC4-5D6E-409C-BE32-E72D297353CC}">
              <c16:uniqueId val="{00000001-EFA9-4F59-8291-5C7E528CEE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92.95</c:v>
                </c:pt>
                <c:pt idx="4">
                  <c:v>93.62</c:v>
                </c:pt>
              </c:numCache>
            </c:numRef>
          </c:val>
          <c:extLst>
            <c:ext xmlns:c16="http://schemas.microsoft.com/office/drawing/2014/chart" uri="{C3380CC4-5D6E-409C-BE32-E72D297353CC}">
              <c16:uniqueId val="{00000000-C655-4E08-AE0E-3712883F37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79.2</c:v>
                </c:pt>
                <c:pt idx="4">
                  <c:v>79.09</c:v>
                </c:pt>
              </c:numCache>
            </c:numRef>
          </c:val>
          <c:smooth val="0"/>
          <c:extLst>
            <c:ext xmlns:c16="http://schemas.microsoft.com/office/drawing/2014/chart" uri="{C3380CC4-5D6E-409C-BE32-E72D297353CC}">
              <c16:uniqueId val="{00000001-C655-4E08-AE0E-3712883F37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100.15</c:v>
                </c:pt>
                <c:pt idx="4">
                  <c:v>112.58</c:v>
                </c:pt>
              </c:numCache>
            </c:numRef>
          </c:val>
          <c:extLst>
            <c:ext xmlns:c16="http://schemas.microsoft.com/office/drawing/2014/chart" uri="{C3380CC4-5D6E-409C-BE32-E72D297353CC}">
              <c16:uniqueId val="{00000000-E3E0-4378-A11D-E20F4E6006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99.33</c:v>
                </c:pt>
                <c:pt idx="4">
                  <c:v>101.18</c:v>
                </c:pt>
              </c:numCache>
            </c:numRef>
          </c:val>
          <c:smooth val="0"/>
          <c:extLst>
            <c:ext xmlns:c16="http://schemas.microsoft.com/office/drawing/2014/chart" uri="{C3380CC4-5D6E-409C-BE32-E72D297353CC}">
              <c16:uniqueId val="{00000001-E3E0-4378-A11D-E20F4E6006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6.77</c:v>
                </c:pt>
                <c:pt idx="4">
                  <c:v>9.6999999999999993</c:v>
                </c:pt>
              </c:numCache>
            </c:numRef>
          </c:val>
          <c:extLst>
            <c:ext xmlns:c16="http://schemas.microsoft.com/office/drawing/2014/chart" uri="{C3380CC4-5D6E-409C-BE32-E72D297353CC}">
              <c16:uniqueId val="{00000000-9562-4590-B52B-2E06580DAD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28.97</c:v>
                </c:pt>
                <c:pt idx="4">
                  <c:v>20.14</c:v>
                </c:pt>
              </c:numCache>
            </c:numRef>
          </c:val>
          <c:smooth val="0"/>
          <c:extLst>
            <c:ext xmlns:c16="http://schemas.microsoft.com/office/drawing/2014/chart" uri="{C3380CC4-5D6E-409C-BE32-E72D297353CC}">
              <c16:uniqueId val="{00000001-9562-4590-B52B-2E06580DAD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41-465C-A1CA-6E128DFB67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E41-465C-A1CA-6E128DFB67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A3-4D18-9A11-FCFCC5D023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210</c:v>
                </c:pt>
                <c:pt idx="4">
                  <c:v>140.63</c:v>
                </c:pt>
              </c:numCache>
            </c:numRef>
          </c:val>
          <c:smooth val="0"/>
          <c:extLst>
            <c:ext xmlns:c16="http://schemas.microsoft.com/office/drawing/2014/chart" uri="{C3380CC4-5D6E-409C-BE32-E72D297353CC}">
              <c16:uniqueId val="{00000001-07A3-4D18-9A11-FCFCC5D023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40.99</c:v>
                </c:pt>
                <c:pt idx="4">
                  <c:v>12.34</c:v>
                </c:pt>
              </c:numCache>
            </c:numRef>
          </c:val>
          <c:extLst>
            <c:ext xmlns:c16="http://schemas.microsoft.com/office/drawing/2014/chart" uri="{C3380CC4-5D6E-409C-BE32-E72D297353CC}">
              <c16:uniqueId val="{00000000-867A-4214-9582-6DA5A1F4AD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62.55</c:v>
                </c:pt>
                <c:pt idx="4">
                  <c:v>56.53</c:v>
                </c:pt>
              </c:numCache>
            </c:numRef>
          </c:val>
          <c:smooth val="0"/>
          <c:extLst>
            <c:ext xmlns:c16="http://schemas.microsoft.com/office/drawing/2014/chart" uri="{C3380CC4-5D6E-409C-BE32-E72D297353CC}">
              <c16:uniqueId val="{00000001-867A-4214-9582-6DA5A1F4AD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1464.87</c:v>
                </c:pt>
                <c:pt idx="4">
                  <c:v>1277.6400000000001</c:v>
                </c:pt>
              </c:numCache>
            </c:numRef>
          </c:val>
          <c:extLst>
            <c:ext xmlns:c16="http://schemas.microsoft.com/office/drawing/2014/chart" uri="{C3380CC4-5D6E-409C-BE32-E72D297353CC}">
              <c16:uniqueId val="{00000000-3446-4EA7-B7B0-708A7E052B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998.42</c:v>
                </c:pt>
                <c:pt idx="4">
                  <c:v>1095.52</c:v>
                </c:pt>
              </c:numCache>
            </c:numRef>
          </c:val>
          <c:smooth val="0"/>
          <c:extLst>
            <c:ext xmlns:c16="http://schemas.microsoft.com/office/drawing/2014/chart" uri="{C3380CC4-5D6E-409C-BE32-E72D297353CC}">
              <c16:uniqueId val="{00000001-3446-4EA7-B7B0-708A7E052B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43.65</c:v>
                </c:pt>
                <c:pt idx="4">
                  <c:v>47.61</c:v>
                </c:pt>
              </c:numCache>
            </c:numRef>
          </c:val>
          <c:extLst>
            <c:ext xmlns:c16="http://schemas.microsoft.com/office/drawing/2014/chart" uri="{C3380CC4-5D6E-409C-BE32-E72D297353CC}">
              <c16:uniqueId val="{00000000-B4DA-45EE-B3B8-A2F6C003C4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41.41</c:v>
                </c:pt>
                <c:pt idx="4">
                  <c:v>39.64</c:v>
                </c:pt>
              </c:numCache>
            </c:numRef>
          </c:val>
          <c:smooth val="0"/>
          <c:extLst>
            <c:ext xmlns:c16="http://schemas.microsoft.com/office/drawing/2014/chart" uri="{C3380CC4-5D6E-409C-BE32-E72D297353CC}">
              <c16:uniqueId val="{00000001-B4DA-45EE-B3B8-A2F6C003C4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163</c:v>
                </c:pt>
                <c:pt idx="4">
                  <c:v>149.99</c:v>
                </c:pt>
              </c:numCache>
            </c:numRef>
          </c:val>
          <c:extLst>
            <c:ext xmlns:c16="http://schemas.microsoft.com/office/drawing/2014/chart" uri="{C3380CC4-5D6E-409C-BE32-E72D297353CC}">
              <c16:uniqueId val="{00000000-95C4-4E72-B7B4-A603169439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417.56</c:v>
                </c:pt>
                <c:pt idx="4">
                  <c:v>449.72</c:v>
                </c:pt>
              </c:numCache>
            </c:numRef>
          </c:val>
          <c:smooth val="0"/>
          <c:extLst>
            <c:ext xmlns:c16="http://schemas.microsoft.com/office/drawing/2014/chart" uri="{C3380CC4-5D6E-409C-BE32-E72D297353CC}">
              <c16:uniqueId val="{00000001-95C4-4E72-B7B4-A603169439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沖縄県　南城市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44924</v>
      </c>
      <c r="AM8" s="75"/>
      <c r="AN8" s="75"/>
      <c r="AO8" s="75"/>
      <c r="AP8" s="75"/>
      <c r="AQ8" s="75"/>
      <c r="AR8" s="75"/>
      <c r="AS8" s="75"/>
      <c r="AT8" s="74">
        <f>データ!T6</f>
        <v>49.94</v>
      </c>
      <c r="AU8" s="74"/>
      <c r="AV8" s="74"/>
      <c r="AW8" s="74"/>
      <c r="AX8" s="74"/>
      <c r="AY8" s="74"/>
      <c r="AZ8" s="74"/>
      <c r="BA8" s="74"/>
      <c r="BB8" s="74">
        <f>データ!U6</f>
        <v>899.56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88.84</v>
      </c>
      <c r="J10" s="74"/>
      <c r="K10" s="74"/>
      <c r="L10" s="74"/>
      <c r="M10" s="74"/>
      <c r="N10" s="74"/>
      <c r="O10" s="74"/>
      <c r="P10" s="74">
        <f>データ!P6</f>
        <v>1.74</v>
      </c>
      <c r="Q10" s="74"/>
      <c r="R10" s="74"/>
      <c r="S10" s="74"/>
      <c r="T10" s="74"/>
      <c r="U10" s="74"/>
      <c r="V10" s="74"/>
      <c r="W10" s="74">
        <f>データ!Q6</f>
        <v>100</v>
      </c>
      <c r="X10" s="74"/>
      <c r="Y10" s="74"/>
      <c r="Z10" s="74"/>
      <c r="AA10" s="74"/>
      <c r="AB10" s="74"/>
      <c r="AC10" s="74"/>
      <c r="AD10" s="75">
        <f>データ!R6</f>
        <v>1394</v>
      </c>
      <c r="AE10" s="75"/>
      <c r="AF10" s="75"/>
      <c r="AG10" s="75"/>
      <c r="AH10" s="75"/>
      <c r="AI10" s="75"/>
      <c r="AJ10" s="75"/>
      <c r="AK10" s="2"/>
      <c r="AL10" s="75">
        <f>データ!V6</f>
        <v>784</v>
      </c>
      <c r="AM10" s="75"/>
      <c r="AN10" s="75"/>
      <c r="AO10" s="75"/>
      <c r="AP10" s="75"/>
      <c r="AQ10" s="75"/>
      <c r="AR10" s="75"/>
      <c r="AS10" s="75"/>
      <c r="AT10" s="74">
        <f>データ!W6</f>
        <v>0.12</v>
      </c>
      <c r="AU10" s="74"/>
      <c r="AV10" s="74"/>
      <c r="AW10" s="74"/>
      <c r="AX10" s="74"/>
      <c r="AY10" s="74"/>
      <c r="AZ10" s="74"/>
      <c r="BA10" s="74"/>
      <c r="BB10" s="74">
        <f>データ!X6</f>
        <v>6533.33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TYt1d6IrD25nrfMfLLAdAsp79jQUK4SYpQt6FOT4kA4MRA2Ew1NfDIo4Prt7wZ/tFqtSPKbAam3jfMsAfcsZ1w==" saltValue="fCUC6QCXYh/uJmaTgUh6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472158</v>
      </c>
      <c r="D6" s="33">
        <f t="shared" si="3"/>
        <v>46</v>
      </c>
      <c r="E6" s="33">
        <f t="shared" si="3"/>
        <v>17</v>
      </c>
      <c r="F6" s="33">
        <f t="shared" si="3"/>
        <v>6</v>
      </c>
      <c r="G6" s="33">
        <f t="shared" si="3"/>
        <v>0</v>
      </c>
      <c r="H6" s="33" t="str">
        <f t="shared" si="3"/>
        <v>沖縄県　南城市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88.84</v>
      </c>
      <c r="P6" s="34">
        <f t="shared" si="3"/>
        <v>1.74</v>
      </c>
      <c r="Q6" s="34">
        <f t="shared" si="3"/>
        <v>100</v>
      </c>
      <c r="R6" s="34">
        <f t="shared" si="3"/>
        <v>1394</v>
      </c>
      <c r="S6" s="34">
        <f t="shared" si="3"/>
        <v>44924</v>
      </c>
      <c r="T6" s="34">
        <f t="shared" si="3"/>
        <v>49.94</v>
      </c>
      <c r="U6" s="34">
        <f t="shared" si="3"/>
        <v>899.56</v>
      </c>
      <c r="V6" s="34">
        <f t="shared" si="3"/>
        <v>784</v>
      </c>
      <c r="W6" s="34">
        <f t="shared" si="3"/>
        <v>0.12</v>
      </c>
      <c r="X6" s="34">
        <f t="shared" si="3"/>
        <v>6533.33</v>
      </c>
      <c r="Y6" s="35" t="str">
        <f>IF(Y7="",NA(),Y7)</f>
        <v>-</v>
      </c>
      <c r="Z6" s="35" t="str">
        <f t="shared" ref="Z6:AH6" si="4">IF(Z7="",NA(),Z7)</f>
        <v>-</v>
      </c>
      <c r="AA6" s="35" t="str">
        <f t="shared" si="4"/>
        <v>-</v>
      </c>
      <c r="AB6" s="35">
        <f t="shared" si="4"/>
        <v>100.15</v>
      </c>
      <c r="AC6" s="35">
        <f t="shared" si="4"/>
        <v>112.58</v>
      </c>
      <c r="AD6" s="35" t="str">
        <f t="shared" si="4"/>
        <v>-</v>
      </c>
      <c r="AE6" s="35" t="str">
        <f t="shared" si="4"/>
        <v>-</v>
      </c>
      <c r="AF6" s="35" t="str">
        <f t="shared" si="4"/>
        <v>-</v>
      </c>
      <c r="AG6" s="35">
        <f t="shared" si="4"/>
        <v>99.33</v>
      </c>
      <c r="AH6" s="35">
        <f t="shared" si="4"/>
        <v>101.18</v>
      </c>
      <c r="AI6" s="34" t="str">
        <f>IF(AI7="","",IF(AI7="-","【-】","【"&amp;SUBSTITUTE(TEXT(AI7,"#,##0.00"),"-","△")&amp;"】"))</f>
        <v>【99.28】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210</v>
      </c>
      <c r="AS6" s="35">
        <f t="shared" si="5"/>
        <v>140.63</v>
      </c>
      <c r="AT6" s="34" t="str">
        <f>IF(AT7="","",IF(AT7="-","【-】","【"&amp;SUBSTITUTE(TEXT(AT7,"#,##0.00"),"-","△")&amp;"】"))</f>
        <v>【86.39】</v>
      </c>
      <c r="AU6" s="35" t="str">
        <f>IF(AU7="",NA(),AU7)</f>
        <v>-</v>
      </c>
      <c r="AV6" s="35" t="str">
        <f t="shared" ref="AV6:BD6" si="6">IF(AV7="",NA(),AV7)</f>
        <v>-</v>
      </c>
      <c r="AW6" s="35" t="str">
        <f t="shared" si="6"/>
        <v>-</v>
      </c>
      <c r="AX6" s="35">
        <f t="shared" si="6"/>
        <v>40.99</v>
      </c>
      <c r="AY6" s="35">
        <f t="shared" si="6"/>
        <v>12.34</v>
      </c>
      <c r="AZ6" s="35" t="str">
        <f t="shared" si="6"/>
        <v>-</v>
      </c>
      <c r="BA6" s="35" t="str">
        <f t="shared" si="6"/>
        <v>-</v>
      </c>
      <c r="BB6" s="35" t="str">
        <f t="shared" si="6"/>
        <v>-</v>
      </c>
      <c r="BC6" s="35">
        <f t="shared" si="6"/>
        <v>62.55</v>
      </c>
      <c r="BD6" s="35">
        <f t="shared" si="6"/>
        <v>56.53</v>
      </c>
      <c r="BE6" s="34" t="str">
        <f>IF(BE7="","",IF(BE7="-","【-】","【"&amp;SUBSTITUTE(TEXT(BE7,"#,##0.00"),"-","△")&amp;"】"))</f>
        <v>【58.47】</v>
      </c>
      <c r="BF6" s="35" t="str">
        <f>IF(BF7="",NA(),BF7)</f>
        <v>-</v>
      </c>
      <c r="BG6" s="35" t="str">
        <f t="shared" ref="BG6:BO6" si="7">IF(BG7="",NA(),BG7)</f>
        <v>-</v>
      </c>
      <c r="BH6" s="35" t="str">
        <f t="shared" si="7"/>
        <v>-</v>
      </c>
      <c r="BI6" s="35">
        <f t="shared" si="7"/>
        <v>1464.87</v>
      </c>
      <c r="BJ6" s="35">
        <f t="shared" si="7"/>
        <v>1277.6400000000001</v>
      </c>
      <c r="BK6" s="35" t="str">
        <f t="shared" si="7"/>
        <v>-</v>
      </c>
      <c r="BL6" s="35" t="str">
        <f t="shared" si="7"/>
        <v>-</v>
      </c>
      <c r="BM6" s="35" t="str">
        <f t="shared" si="7"/>
        <v>-</v>
      </c>
      <c r="BN6" s="35">
        <f t="shared" si="7"/>
        <v>998.42</v>
      </c>
      <c r="BO6" s="35">
        <f t="shared" si="7"/>
        <v>1095.52</v>
      </c>
      <c r="BP6" s="34" t="str">
        <f>IF(BP7="","",IF(BP7="-","【-】","【"&amp;SUBSTITUTE(TEXT(BP7,"#,##0.00"),"-","△")&amp;"】"))</f>
        <v>【1,042.34】</v>
      </c>
      <c r="BQ6" s="35" t="str">
        <f>IF(BQ7="",NA(),BQ7)</f>
        <v>-</v>
      </c>
      <c r="BR6" s="35" t="str">
        <f t="shared" ref="BR6:BZ6" si="8">IF(BR7="",NA(),BR7)</f>
        <v>-</v>
      </c>
      <c r="BS6" s="35" t="str">
        <f t="shared" si="8"/>
        <v>-</v>
      </c>
      <c r="BT6" s="35">
        <f t="shared" si="8"/>
        <v>43.65</v>
      </c>
      <c r="BU6" s="35">
        <f t="shared" si="8"/>
        <v>47.61</v>
      </c>
      <c r="BV6" s="35" t="str">
        <f t="shared" si="8"/>
        <v>-</v>
      </c>
      <c r="BW6" s="35" t="str">
        <f t="shared" si="8"/>
        <v>-</v>
      </c>
      <c r="BX6" s="35" t="str">
        <f t="shared" si="8"/>
        <v>-</v>
      </c>
      <c r="BY6" s="35">
        <f t="shared" si="8"/>
        <v>41.41</v>
      </c>
      <c r="BZ6" s="35">
        <f t="shared" si="8"/>
        <v>39.64</v>
      </c>
      <c r="CA6" s="34" t="str">
        <f>IF(CA7="","",IF(CA7="-","【-】","【"&amp;SUBSTITUTE(TEXT(CA7,"#,##0.00"),"-","△")&amp;"】"))</f>
        <v>【42.60】</v>
      </c>
      <c r="CB6" s="35" t="str">
        <f>IF(CB7="",NA(),CB7)</f>
        <v>-</v>
      </c>
      <c r="CC6" s="35" t="str">
        <f t="shared" ref="CC6:CK6" si="9">IF(CC7="",NA(),CC7)</f>
        <v>-</v>
      </c>
      <c r="CD6" s="35" t="str">
        <f t="shared" si="9"/>
        <v>-</v>
      </c>
      <c r="CE6" s="35">
        <f t="shared" si="9"/>
        <v>163</v>
      </c>
      <c r="CF6" s="35">
        <f t="shared" si="9"/>
        <v>149.99</v>
      </c>
      <c r="CG6" s="35" t="str">
        <f t="shared" si="9"/>
        <v>-</v>
      </c>
      <c r="CH6" s="35" t="str">
        <f t="shared" si="9"/>
        <v>-</v>
      </c>
      <c r="CI6" s="35" t="str">
        <f t="shared" si="9"/>
        <v>-</v>
      </c>
      <c r="CJ6" s="35">
        <f t="shared" si="9"/>
        <v>417.56</v>
      </c>
      <c r="CK6" s="35">
        <f t="shared" si="9"/>
        <v>449.72</v>
      </c>
      <c r="CL6" s="34" t="str">
        <f>IF(CL7="","",IF(CL7="-","【-】","【"&amp;SUBSTITUTE(TEXT(CL7,"#,##0.00"),"-","△")&amp;"】"))</f>
        <v>【410.22】</v>
      </c>
      <c r="CM6" s="35" t="str">
        <f>IF(CM7="",NA(),CM7)</f>
        <v>-</v>
      </c>
      <c r="CN6" s="35" t="str">
        <f t="shared" ref="CN6:CV6" si="10">IF(CN7="",NA(),CN7)</f>
        <v>-</v>
      </c>
      <c r="CO6" s="35" t="str">
        <f t="shared" si="10"/>
        <v>-</v>
      </c>
      <c r="CP6" s="35">
        <f t="shared" si="10"/>
        <v>21.54</v>
      </c>
      <c r="CQ6" s="35">
        <f t="shared" si="10"/>
        <v>21.92</v>
      </c>
      <c r="CR6" s="35" t="str">
        <f t="shared" si="10"/>
        <v>-</v>
      </c>
      <c r="CS6" s="35" t="str">
        <f t="shared" si="10"/>
        <v>-</v>
      </c>
      <c r="CT6" s="35" t="str">
        <f t="shared" si="10"/>
        <v>-</v>
      </c>
      <c r="CU6" s="35">
        <f t="shared" si="10"/>
        <v>32.479999999999997</v>
      </c>
      <c r="CV6" s="35">
        <f t="shared" si="10"/>
        <v>30.19</v>
      </c>
      <c r="CW6" s="34" t="str">
        <f>IF(CW7="","",IF(CW7="-","【-】","【"&amp;SUBSTITUTE(TEXT(CW7,"#,##0.00"),"-","△")&amp;"】"))</f>
        <v>【32.98】</v>
      </c>
      <c r="CX6" s="35" t="str">
        <f>IF(CX7="",NA(),CX7)</f>
        <v>-</v>
      </c>
      <c r="CY6" s="35" t="str">
        <f t="shared" ref="CY6:DG6" si="11">IF(CY7="",NA(),CY7)</f>
        <v>-</v>
      </c>
      <c r="CZ6" s="35" t="str">
        <f t="shared" si="11"/>
        <v>-</v>
      </c>
      <c r="DA6" s="35">
        <f t="shared" si="11"/>
        <v>92.95</v>
      </c>
      <c r="DB6" s="35">
        <f t="shared" si="11"/>
        <v>93.62</v>
      </c>
      <c r="DC6" s="35" t="str">
        <f t="shared" si="11"/>
        <v>-</v>
      </c>
      <c r="DD6" s="35" t="str">
        <f t="shared" si="11"/>
        <v>-</v>
      </c>
      <c r="DE6" s="35" t="str">
        <f t="shared" si="11"/>
        <v>-</v>
      </c>
      <c r="DF6" s="35">
        <f t="shared" si="11"/>
        <v>79.2</v>
      </c>
      <c r="DG6" s="35">
        <f t="shared" si="11"/>
        <v>79.09</v>
      </c>
      <c r="DH6" s="34" t="str">
        <f>IF(DH7="","",IF(DH7="-","【-】","【"&amp;SUBSTITUTE(TEXT(DH7,"#,##0.00"),"-","△")&amp;"】"))</f>
        <v>【80.45】</v>
      </c>
      <c r="DI6" s="35" t="str">
        <f>IF(DI7="",NA(),DI7)</f>
        <v>-</v>
      </c>
      <c r="DJ6" s="35" t="str">
        <f t="shared" ref="DJ6:DR6" si="12">IF(DJ7="",NA(),DJ7)</f>
        <v>-</v>
      </c>
      <c r="DK6" s="35" t="str">
        <f t="shared" si="12"/>
        <v>-</v>
      </c>
      <c r="DL6" s="35">
        <f t="shared" si="12"/>
        <v>6.77</v>
      </c>
      <c r="DM6" s="35">
        <f t="shared" si="12"/>
        <v>9.6999999999999993</v>
      </c>
      <c r="DN6" s="35" t="str">
        <f t="shared" si="12"/>
        <v>-</v>
      </c>
      <c r="DO6" s="35" t="str">
        <f t="shared" si="12"/>
        <v>-</v>
      </c>
      <c r="DP6" s="35" t="str">
        <f t="shared" si="12"/>
        <v>-</v>
      </c>
      <c r="DQ6" s="35">
        <f t="shared" si="12"/>
        <v>28.97</v>
      </c>
      <c r="DR6" s="35">
        <f t="shared" si="12"/>
        <v>20.14</v>
      </c>
      <c r="DS6" s="34" t="str">
        <f>IF(DS7="","",IF(DS7="-","【-】","【"&amp;SUBSTITUTE(TEXT(DS7,"#,##0.00"),"-","△")&amp;"】"))</f>
        <v>【23.36】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1.6</v>
      </c>
      <c r="EO6" s="34" t="str">
        <f>IF(EO7="","",IF(EO7="-","【-】","【"&amp;SUBSTITUTE(TEXT(EO7,"#,##0.00"),"-","△")&amp;"】"))</f>
        <v>【1.09】</v>
      </c>
    </row>
    <row r="7" spans="1:148" s="36" customFormat="1" x14ac:dyDescent="0.15">
      <c r="A7" s="28"/>
      <c r="B7" s="37">
        <v>2020</v>
      </c>
      <c r="C7" s="37">
        <v>472158</v>
      </c>
      <c r="D7" s="37">
        <v>46</v>
      </c>
      <c r="E7" s="37">
        <v>17</v>
      </c>
      <c r="F7" s="37">
        <v>6</v>
      </c>
      <c r="G7" s="37">
        <v>0</v>
      </c>
      <c r="H7" s="37" t="s">
        <v>96</v>
      </c>
      <c r="I7" s="37" t="s">
        <v>97</v>
      </c>
      <c r="J7" s="37" t="s">
        <v>98</v>
      </c>
      <c r="K7" s="37" t="s">
        <v>99</v>
      </c>
      <c r="L7" s="37" t="s">
        <v>100</v>
      </c>
      <c r="M7" s="37" t="s">
        <v>101</v>
      </c>
      <c r="N7" s="38" t="s">
        <v>102</v>
      </c>
      <c r="O7" s="38">
        <v>88.84</v>
      </c>
      <c r="P7" s="38">
        <v>1.74</v>
      </c>
      <c r="Q7" s="38">
        <v>100</v>
      </c>
      <c r="R7" s="38">
        <v>1394</v>
      </c>
      <c r="S7" s="38">
        <v>44924</v>
      </c>
      <c r="T7" s="38">
        <v>49.94</v>
      </c>
      <c r="U7" s="38">
        <v>899.56</v>
      </c>
      <c r="V7" s="38">
        <v>784</v>
      </c>
      <c r="W7" s="38">
        <v>0.12</v>
      </c>
      <c r="X7" s="38">
        <v>6533.33</v>
      </c>
      <c r="Y7" s="38" t="s">
        <v>102</v>
      </c>
      <c r="Z7" s="38" t="s">
        <v>102</v>
      </c>
      <c r="AA7" s="38" t="s">
        <v>102</v>
      </c>
      <c r="AB7" s="38">
        <v>100.15</v>
      </c>
      <c r="AC7" s="38">
        <v>112.58</v>
      </c>
      <c r="AD7" s="38" t="s">
        <v>102</v>
      </c>
      <c r="AE7" s="38" t="s">
        <v>102</v>
      </c>
      <c r="AF7" s="38" t="s">
        <v>102</v>
      </c>
      <c r="AG7" s="38">
        <v>99.33</v>
      </c>
      <c r="AH7" s="38">
        <v>101.18</v>
      </c>
      <c r="AI7" s="38">
        <v>99.28</v>
      </c>
      <c r="AJ7" s="38" t="s">
        <v>102</v>
      </c>
      <c r="AK7" s="38" t="s">
        <v>102</v>
      </c>
      <c r="AL7" s="38" t="s">
        <v>102</v>
      </c>
      <c r="AM7" s="38">
        <v>0</v>
      </c>
      <c r="AN7" s="38">
        <v>0</v>
      </c>
      <c r="AO7" s="38" t="s">
        <v>102</v>
      </c>
      <c r="AP7" s="38" t="s">
        <v>102</v>
      </c>
      <c r="AQ7" s="38" t="s">
        <v>102</v>
      </c>
      <c r="AR7" s="38">
        <v>210</v>
      </c>
      <c r="AS7" s="38">
        <v>140.63</v>
      </c>
      <c r="AT7" s="38">
        <v>86.39</v>
      </c>
      <c r="AU7" s="38" t="s">
        <v>102</v>
      </c>
      <c r="AV7" s="38" t="s">
        <v>102</v>
      </c>
      <c r="AW7" s="38" t="s">
        <v>102</v>
      </c>
      <c r="AX7" s="38">
        <v>40.99</v>
      </c>
      <c r="AY7" s="38">
        <v>12.34</v>
      </c>
      <c r="AZ7" s="38" t="s">
        <v>102</v>
      </c>
      <c r="BA7" s="38" t="s">
        <v>102</v>
      </c>
      <c r="BB7" s="38" t="s">
        <v>102</v>
      </c>
      <c r="BC7" s="38">
        <v>62.55</v>
      </c>
      <c r="BD7" s="38">
        <v>56.53</v>
      </c>
      <c r="BE7" s="38">
        <v>58.47</v>
      </c>
      <c r="BF7" s="38" t="s">
        <v>102</v>
      </c>
      <c r="BG7" s="38" t="s">
        <v>102</v>
      </c>
      <c r="BH7" s="38" t="s">
        <v>102</v>
      </c>
      <c r="BI7" s="38">
        <v>1464.87</v>
      </c>
      <c r="BJ7" s="38">
        <v>1277.6400000000001</v>
      </c>
      <c r="BK7" s="38" t="s">
        <v>102</v>
      </c>
      <c r="BL7" s="38" t="s">
        <v>102</v>
      </c>
      <c r="BM7" s="38" t="s">
        <v>102</v>
      </c>
      <c r="BN7" s="38">
        <v>998.42</v>
      </c>
      <c r="BO7" s="38">
        <v>1095.52</v>
      </c>
      <c r="BP7" s="38">
        <v>1042.3399999999999</v>
      </c>
      <c r="BQ7" s="38" t="s">
        <v>102</v>
      </c>
      <c r="BR7" s="38" t="s">
        <v>102</v>
      </c>
      <c r="BS7" s="38" t="s">
        <v>102</v>
      </c>
      <c r="BT7" s="38">
        <v>43.65</v>
      </c>
      <c r="BU7" s="38">
        <v>47.61</v>
      </c>
      <c r="BV7" s="38" t="s">
        <v>102</v>
      </c>
      <c r="BW7" s="38" t="s">
        <v>102</v>
      </c>
      <c r="BX7" s="38" t="s">
        <v>102</v>
      </c>
      <c r="BY7" s="38">
        <v>41.41</v>
      </c>
      <c r="BZ7" s="38">
        <v>39.64</v>
      </c>
      <c r="CA7" s="38">
        <v>42.6</v>
      </c>
      <c r="CB7" s="38" t="s">
        <v>102</v>
      </c>
      <c r="CC7" s="38" t="s">
        <v>102</v>
      </c>
      <c r="CD7" s="38" t="s">
        <v>102</v>
      </c>
      <c r="CE7" s="38">
        <v>163</v>
      </c>
      <c r="CF7" s="38">
        <v>149.99</v>
      </c>
      <c r="CG7" s="38" t="s">
        <v>102</v>
      </c>
      <c r="CH7" s="38" t="s">
        <v>102</v>
      </c>
      <c r="CI7" s="38" t="s">
        <v>102</v>
      </c>
      <c r="CJ7" s="38">
        <v>417.56</v>
      </c>
      <c r="CK7" s="38">
        <v>449.72</v>
      </c>
      <c r="CL7" s="38">
        <v>410.22</v>
      </c>
      <c r="CM7" s="38" t="s">
        <v>102</v>
      </c>
      <c r="CN7" s="38" t="s">
        <v>102</v>
      </c>
      <c r="CO7" s="38" t="s">
        <v>102</v>
      </c>
      <c r="CP7" s="38">
        <v>21.54</v>
      </c>
      <c r="CQ7" s="38">
        <v>21.92</v>
      </c>
      <c r="CR7" s="38" t="s">
        <v>102</v>
      </c>
      <c r="CS7" s="38" t="s">
        <v>102</v>
      </c>
      <c r="CT7" s="38" t="s">
        <v>102</v>
      </c>
      <c r="CU7" s="38">
        <v>32.479999999999997</v>
      </c>
      <c r="CV7" s="38">
        <v>30.19</v>
      </c>
      <c r="CW7" s="38">
        <v>32.979999999999997</v>
      </c>
      <c r="CX7" s="38" t="s">
        <v>102</v>
      </c>
      <c r="CY7" s="38" t="s">
        <v>102</v>
      </c>
      <c r="CZ7" s="38" t="s">
        <v>102</v>
      </c>
      <c r="DA7" s="38">
        <v>92.95</v>
      </c>
      <c r="DB7" s="38">
        <v>93.62</v>
      </c>
      <c r="DC7" s="38" t="s">
        <v>102</v>
      </c>
      <c r="DD7" s="38" t="s">
        <v>102</v>
      </c>
      <c r="DE7" s="38" t="s">
        <v>102</v>
      </c>
      <c r="DF7" s="38">
        <v>79.2</v>
      </c>
      <c r="DG7" s="38">
        <v>79.09</v>
      </c>
      <c r="DH7" s="38">
        <v>80.45</v>
      </c>
      <c r="DI7" s="38" t="s">
        <v>102</v>
      </c>
      <c r="DJ7" s="38" t="s">
        <v>102</v>
      </c>
      <c r="DK7" s="38" t="s">
        <v>102</v>
      </c>
      <c r="DL7" s="38">
        <v>6.77</v>
      </c>
      <c r="DM7" s="38">
        <v>9.6999999999999993</v>
      </c>
      <c r="DN7" s="38" t="s">
        <v>102</v>
      </c>
      <c r="DO7" s="38" t="s">
        <v>102</v>
      </c>
      <c r="DP7" s="38" t="s">
        <v>102</v>
      </c>
      <c r="DQ7" s="38">
        <v>28.97</v>
      </c>
      <c r="DR7" s="38">
        <v>20.14</v>
      </c>
      <c r="DS7" s="38">
        <v>23.36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琴子</cp:lastModifiedBy>
  <cp:lastPrinted>2022-01-20T04:48:52Z</cp:lastPrinted>
  <dcterms:created xsi:type="dcterms:W3CDTF">2021-12-03T07:37:00Z</dcterms:created>
  <dcterms:modified xsi:type="dcterms:W3CDTF">2022-01-20T04:52:22Z</dcterms:modified>
  <cp:category/>
</cp:coreProperties>
</file>