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財政課\080 公会計に関すること\R8公会計\260818★【【県〆：916（水）】令和６年度財政状況資料集の作成について（2回目・地方公会計関係）】\03.作業\02.結合後\"/>
    </mc:Choice>
  </mc:AlternateContent>
  <xr:revisionPtr revIDLastSave="0" documentId="13_ncr:1_{0A166EEF-5885-4968-ABFB-F60057BF53D9}" xr6:coauthVersionLast="47" xr6:coauthVersionMax="47" xr10:uidLastSave="{00000000-0000-0000-0000-000000000000}"/>
  <bookViews>
    <workbookView xWindow="-120" yWindow="-120" windowWidth="20730" windowHeight="11040" firstSheet="8"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5" i="12" l="1"/>
  <c r="AA74" i="12"/>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C35" i="10"/>
  <c r="BE34" i="10"/>
  <c r="C34" i="10"/>
  <c r="U34" i="10" l="1"/>
  <c r="U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<sst xmlns="http://schemas.openxmlformats.org/spreadsheetml/2006/main" count="1147" uniqueCount="580">
  <si>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</si>
  <si>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</si>
  <si>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</si>
  <si>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</si>
  <si>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</si>
  <si>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</si>
  <si>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</si>
  <si>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</si>
  <si>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</si>
  <si>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</si>
  <si>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</si>
  <si>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</si>
  <si>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</si>
  <si>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</si>
  <si>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</si>
  <si>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</si>
  <si>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</si>
  <si>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</si>
  <si>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</si>
  <si>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</si>
  <si>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</si>
  <si>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</si>
  <si>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</si>
  <si>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</si>
  <si>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</si>
  <si>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</si>
  <si>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</si>
  <si>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</si>
  <si>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</si>
  <si>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</si>
  <si>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</si>
  <si>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</si>
  <si>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</si>
  <si>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</si>
  <si>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</si>
  <si>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</si>
  <si>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</si>
  <si>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</si>
  <si>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</si>
  <si>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</si>
  <si>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</si>
  <si>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</si>
  <si>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</si>
  <si>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</si>
  <si>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</si>
  <si>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</si>
  <si>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</si>
  <si>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</si>
  <si>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</si>
  <si>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</si>
  <si>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</si>
  <si>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</si>
  <si>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</si>
  <si>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</si>
  <si>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</si>
  <si>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</si>
  <si>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</si>
  <si>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</si>
  <si>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</si>
  <si>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</si>
  <si>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</si>
  <si>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</si>
  <si>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</si>
  <si>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</si>
  <si>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</si>
  <si>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</si>
  <si>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</si>
  <si>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</si>
  <si>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</si>
  <si>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</si>
  <si>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</si>
  <si>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</si>
  <si>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</si>
  <si>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</si>
  <si>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</si>
  <si>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</si>
  <si>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</si>
  <si>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</si>
  <si>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</si>
  <si>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</si>
  <si>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</si>
  <si>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</si>
  <si>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</si>
  <si>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</si>
  <si>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</si>
  <si>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</si>
  <si>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</si>
  <si>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</si>
  <si>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</si>
  <si>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</si>
  <si>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</si>
  <si>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</si>
  <si>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</si>
  <si>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</si>
  <si>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南城市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</si>
  <si>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</si>
  <si>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</si>
  <si>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</si>
  <si>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</si>
  <si>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</si>
  <si>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</si>
  <si>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</si>
  <si>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</si>
  <si>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</si>
  <si>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</si>
  <si>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</si>
  <si>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</si>
  <si>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</si>
  <si>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</si>
  <si>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</si>
  <si>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</si>
  <si>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</si>
  <si>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</si>
  <si>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</si>
  <si>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</si>
  <si>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</si>
  <si>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</si>
  <si>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</si>
  <si>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</si>
  <si>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</si>
  <si>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</si>
  <si>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</si>
  <si>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</si>
  <si>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</si>
  <si>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</si>
  <si>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</si>
  <si>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</si>
  <si>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</si>
  <si>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</si>
  <si>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</si>
  <si>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</si>
  <si>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</si>
  <si>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</si>
  <si>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</si>
  <si>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</si>
  <si>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</si>
  <si>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</si>
  <si>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</si>
  <si>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</si>
  <si>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</si>
  <si>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</si>
  <si>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</si>
  <si>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</si>
  <si>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</si>
  <si>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</si>
  <si>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</si>
  <si>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</si>
  <si>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</si>
  <si>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</si>
  <si>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</si>
  <si>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</si>
  <si>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</si>
  <si>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</si>
  <si>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</si>
  <si>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</si>
  <si>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</si>
  <si>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</si>
  <si>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</si>
  <si>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</si>
  <si>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</si>
  <si>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</si>
  <si>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</si>
  <si>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</si>
  <si>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</si>
  <si>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</si>
  <si>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</si>
  <si>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</si>
  <si>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</si>
  <si>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</si>
  <si>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</si>
  <si>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</si>
  <si>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</si>
  <si>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</si>
  <si>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</si>
  <si>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</si>
  <si>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</si>
  <si>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</si>
  <si>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</si>
  <si>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</si>
  <si>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</si>
  <si>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</si>
  <si>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</si>
  <si>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</si>
  <si>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</si>
  <si>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</si>
  <si>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</si>
  <si>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</si>
  <si>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</si>
  <si>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</si>
  <si>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</si>
  <si>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</si>
  <si>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</si>
  <si>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</si>
  <si>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</si>
  <si>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</si>
  <si>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</si>
  <si>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</si>
  <si>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</si>
  <si>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</si>
  <si>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</si>
  <si>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</si>
  <si>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</si>
  <si>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</si>
  <si>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沖縄県南城市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</si>
  <si>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</si>
  <si>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</si>
  <si>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</si>
  <si>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</si>
  <si>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</si>
  <si>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</si>
  <si>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</si>
  <si>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</si>
  <si>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</si>
  <si>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</si>
  <si>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</si>
  <si>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</si>
  <si>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</si>
  <si>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</si>
  <si>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</si>
  <si>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</si>
  <si>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</si>
  <si>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</si>
  <si>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</si>
  <si>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</si>
  <si>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</si>
  <si>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</si>
  <si>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</si>
  <si>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</si>
  <si>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</si>
  <si>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</si>
  <si>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</si>
  <si>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</si>
  <si>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</si>
  <si>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</si>
  <si>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</si>
  <si>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</si>
  <si>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</si>
  <si>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</si>
  <si>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</si>
  <si>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</si>
  <si>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</si>
  <si>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</si>
  <si>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</si>
  <si>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</si>
  <si>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</si>
  <si>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</si>
  <si>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</si>
  <si>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</si>
  <si>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</si>
  <si>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</si>
  <si>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</si>
  <si>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</si>
  <si>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</si>
  <si>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</si>
  <si>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</si>
  <si>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</si>
  <si>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</si>
  <si>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</si>
  <si>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</si>
  <si>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</si>
  <si>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</si>
  <si>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</si>
  <si>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</si>
  <si>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</si>
  <si>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</si>
  <si>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</si>
  <si>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</si>
  <si>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</si>
  <si>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</si>
  <si>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</si>
  <si>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</si>
  <si>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</si>
  <si>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</si>
  <si>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</si>
  <si>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</si>
  <si>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</si>
  <si>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</si>
  <si>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</si>
  <si>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</si>
  <si>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</si>
  <si>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</si>
  <si>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</si>
  <si>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</si>
  <si>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</si>
  <si>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</si>
  <si>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</si>
  <si>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</si>
  <si>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</si>
  <si>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</si>
  <si>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</si>
  <si>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</si>
  <si>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</si>
  <si>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</si>
  <si>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</si>
  <si>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</si>
  <si>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</si>
  <si>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</si>
  <si>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</si>
  <si>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</si>
  <si>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</si>
  <si>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</si>
  <si>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</si>
  <si>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</si>
  <si>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</si>
  <si>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</si>
  <si>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</si>
  <si>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</si>
  <si>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</si>
  <si>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</si>
  <si>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</si>
  <si>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</si>
  <si>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</si>
  <si>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</si>
  <si>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</si>
  <si>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</si>
  <si>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</si>
  <si>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</si>
  <si>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</si>
  <si>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</si>
  <si>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</si>
  <si>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</si>
  <si>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</si>
  <si>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</si>
  <si>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</si>
  <si>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</si>
  <si>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</si>
  <si>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</si>
  <si>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</si>
  <si>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</si>
  <si>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</si>
  <si>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</si>
  <si>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</si>
  <si>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</si>
  <si>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</si>
  <si>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</si>
  <si>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</si>
  <si>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</si>
  <si>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</si>
  <si>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</si>
  <si>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</si>
  <si>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</si>
  <si>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</si>
  <si>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</si>
  <si>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</si>
  <si>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</si>
  <si>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</si>
  <si>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</si>
  <si>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</si>
  <si>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</si>
  <si>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</si>
  <si>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</si>
  <si>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</si>
  <si>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</si>
  <si>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</si>
  <si>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沖縄県南城市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</si>
  <si>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</si>
  <si>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</si>
  <si>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</si>
  <si>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</si>
  <si>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</si>
  <si>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</si>
  <si>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</si>
  <si>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</si>
  <si>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</si>
  <si>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</si>
  <si>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</si>
  <si>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</si>
  <si>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</si>
  <si>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</si>
  <si>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</si>
  <si>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</si>
  <si>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</si>
  <si>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</si>
  <si>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</si>
  <si>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</si>
  <si>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</si>
  <si>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</si>
  <si>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</si>
  <si>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</si>
  <si>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</si>
  <si>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</si>
  <si>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</si>
  <si>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</si>
  <si>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</si>
  <si>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</si>
  <si>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</si>
  <si>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</si>
  <si>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</si>
  <si>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</si>
  <si>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</si>
  <si>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</si>
  <si>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</si>
  <si>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</si>
  <si>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</si>
  <si>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</si>
  <si>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</si>
  <si>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</si>
  <si>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</si>
  <si>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</si>
  <si>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</si>
  <si>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</si>
  <si>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</si>
  <si>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</si>
  <si>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</si>
  <si>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</si>
  <si>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</si>
  <si>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</si>
  <si>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</si>
  <si>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</si>
  <si>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</si>
  <si>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</si>
  <si>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</si>
  <si>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</si>
  <si>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</si>
  <si>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</si>
  <si>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</si>
  <si>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</si>
  <si>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</si>
  <si>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</si>
  <si>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</si>
  <si>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</si>
  <si>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</si>
  <si>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</si>
  <si>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</si>
  <si>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</si>
  <si>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</si>
  <si>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</si>
  <si>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</si>
  <si>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</si>
  <si>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</si>
  <si>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</si>
  <si>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</si>
  <si>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</si>
  <si>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</si>
  <si>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</si>
  <si>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</si>
  <si>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</si>
  <si>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</si>
  <si>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</si>
  <si>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</si>
  <si>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</si>
  <si>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</si>
  <si>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</si>
  <si>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</si>
  <si>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</si>
  <si>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</si>
  <si>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</si>
  <si>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</si>
  <si>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</si>
  <si>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</si>
  <si>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</si>
  <si>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</si>
  <si>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</si>
  <si>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</si>
  <si>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</si>
  <si>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</si>
  <si>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</si>
  <si>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</si>
  <si>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</si>
  <si>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</si>
  <si>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</si>
  <si>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</si>
  <si>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</si>
  <si>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</si>
  <si>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</si>
  <si>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</si>
  <si>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</si>
  <si>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</si>
  <si>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</si>
  <si>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</si>
  <si>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</si>
  <si>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</si>
  <si>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</si>
  <si>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</si>
  <si>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</si>
  <si>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</si>
  <si>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</si>
  <si>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</si>
  <si>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</si>
  <si>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</si>
  <si>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</si>
  <si>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</si>
  <si>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</si>
  <si>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</si>
  <si>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</si>
  <si>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</si>
  <si>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</si>
  <si>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</si>
  <si>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</si>
  <si>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</si>
  <si>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</si>
  <si>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</si>
  <si>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</si>
  <si>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</si>
  <si>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</si>
  <si>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</si>
  <si>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</si>
  <si>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</si>
  <si>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</si>
  <si>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</si>
  <si>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</si>
  <si>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</si>
  <si>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</si>
  <si>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</si>
  <si>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</si>
  <si>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</si>
  <si>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</si>
  <si>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</si>
  <si>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</si>
  <si>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</si>
  <si>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</si>
  <si>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</si>
  <si>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</si>
  <si>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</si>
  <si>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</si>
  <si>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</si>
  <si>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</si>
  <si>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</si>
  <si>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</si>
  <si>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</si>
  <si>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</si>
  <si>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</si>
  <si>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</si>
  <si>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</si>
  <si>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</si>
  <si>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</si>
  <si>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</si>
  <si>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</si>
  <si>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0.72</t>
  </si>
  <si>
    <t>▲ 3.53</t>
  </si>
  <si>
    <t>国民健康保険事業特別会計</t>
  </si>
  <si>
    <t>▲ 1.09</t>
  </si>
  <si>
    <t>▲ 0.58</t>
  </si>
  <si>
    <t>▲ 1.36</t>
  </si>
  <si>
    <t>▲ 2.66</t>
  </si>
  <si>
    <t>▲ 0.15</t>
  </si>
  <si>
    <t>一般会計</t>
  </si>
  <si>
    <t>水道事業会計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</si>
  <si>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</si>
  <si>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</si>
  <si>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</si>
  <si>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</si>
  <si>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</si>
  <si>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</si>
  <si>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</si>
  <si>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</si>
  <si>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</si>
  <si>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まちづくり振興基金</t>
    <rPh sb="5" eb="9">
      <t>シンコウキキン</t>
    </rPh>
    <phoneticPr fontId="5"/>
  </si>
  <si>
    <t>ふるさとユイマール基金</t>
    <rPh sb="9" eb="11">
      <t>キキン</t>
    </rPh>
    <phoneticPr fontId="5"/>
  </si>
  <si>
    <t>公共施設等総合管理基金</t>
    <rPh sb="0" eb="11">
      <t>コウキョウシセツナドソウゴウカンリキキン</t>
    </rPh>
    <phoneticPr fontId="5"/>
  </si>
  <si>
    <t>職員退職手当特別負担金引当基金</t>
    <rPh sb="0" eb="2">
      <t>ショクイン</t>
    </rPh>
    <rPh sb="2" eb="4">
      <t>タイショク</t>
    </rPh>
    <rPh sb="4" eb="6">
      <t>テアテ</t>
    </rPh>
    <rPh sb="6" eb="8">
      <t>トクベツ</t>
    </rPh>
    <rPh sb="8" eb="11">
      <t>フタンキン</t>
    </rPh>
    <rPh sb="11" eb="13">
      <t>ヒキアテ</t>
    </rPh>
    <rPh sb="13" eb="15">
      <t>キキン</t>
    </rPh>
    <phoneticPr fontId="5"/>
  </si>
  <si>
    <t>歴史文化観光資源整備基金</t>
    <rPh sb="0" eb="2">
      <t>レキシ</t>
    </rPh>
    <rPh sb="2" eb="4">
      <t>ブンカ</t>
    </rPh>
    <rPh sb="4" eb="6">
      <t>カンコウ</t>
    </rPh>
    <rPh sb="6" eb="8">
      <t>シゲン</t>
    </rPh>
    <rPh sb="8" eb="12">
      <t>セイビキキン</t>
    </rPh>
    <phoneticPr fontId="5"/>
  </si>
  <si>
    <t>沖縄県町村土地開発公社</t>
    <rPh sb="0" eb="3">
      <t>オキナワケン</t>
    </rPh>
    <rPh sb="3" eb="5">
      <t>チョウソン</t>
    </rPh>
    <rPh sb="5" eb="7">
      <t>トチ</t>
    </rPh>
    <rPh sb="7" eb="9">
      <t>カイハツ</t>
    </rPh>
    <rPh sb="9" eb="11">
      <t>コウシャ</t>
    </rPh>
    <phoneticPr fontId="2"/>
  </si>
  <si>
    <t>-</t>
    <phoneticPr fontId="2"/>
  </si>
  <si>
    <t>（有）板馬養殖センター</t>
    <rPh sb="1" eb="2">
      <t>ユウ</t>
    </rPh>
    <rPh sb="3" eb="5">
      <t>イタウマ</t>
    </rPh>
    <rPh sb="5" eb="7">
      <t>ヨウショク</t>
    </rPh>
    <phoneticPr fontId="2"/>
  </si>
  <si>
    <t>島尻消防組合</t>
    <rPh sb="0" eb="2">
      <t>シマジリ</t>
    </rPh>
    <rPh sb="2" eb="4">
      <t>ショウボウ</t>
    </rPh>
    <rPh sb="4" eb="6">
      <t>クミアイ</t>
    </rPh>
    <phoneticPr fontId="2"/>
  </si>
  <si>
    <t>沖縄県市町村総合事務組合</t>
    <rPh sb="0" eb="3">
      <t>オキナワケン</t>
    </rPh>
    <rPh sb="3" eb="6">
      <t>シチョウソン</t>
    </rPh>
    <rPh sb="6" eb="8">
      <t>ソウゴウ</t>
    </rPh>
    <rPh sb="8" eb="12">
      <t>ジムクミアイ</t>
    </rPh>
    <phoneticPr fontId="2"/>
  </si>
  <si>
    <t>南部広域行政組合一般会計</t>
    <rPh sb="0" eb="2">
      <t>ナンブ</t>
    </rPh>
    <rPh sb="2" eb="4">
      <t>コウイキ</t>
    </rPh>
    <rPh sb="4" eb="6">
      <t>ギョウセイ</t>
    </rPh>
    <rPh sb="6" eb="8">
      <t>クミアイ</t>
    </rPh>
    <rPh sb="8" eb="12">
      <t>イッパンカイケイ</t>
    </rPh>
    <phoneticPr fontId="2"/>
  </si>
  <si>
    <t>南部広域行政組合糸豊環境衛生事業特別会計</t>
    <rPh sb="0" eb="2">
      <t>ナンブ</t>
    </rPh>
    <rPh sb="2" eb="6">
      <t>コウイキギョウセイ</t>
    </rPh>
    <rPh sb="6" eb="8">
      <t>クミアイ</t>
    </rPh>
    <rPh sb="8" eb="10">
      <t>イトトヨ</t>
    </rPh>
    <rPh sb="10" eb="12">
      <t>カンキョウ</t>
    </rPh>
    <rPh sb="12" eb="14">
      <t>エイセイ</t>
    </rPh>
    <rPh sb="14" eb="16">
      <t>ジギョウ</t>
    </rPh>
    <rPh sb="16" eb="18">
      <t>トクベツ</t>
    </rPh>
    <rPh sb="18" eb="20">
      <t>カイケイ</t>
    </rPh>
    <phoneticPr fontId="2"/>
  </si>
  <si>
    <t>南部広域行政組合東部環境衛生事業特別会計</t>
    <rPh sb="0" eb="2">
      <t>ナンブ</t>
    </rPh>
    <rPh sb="2" eb="6">
      <t>コウイキギョウセイ</t>
    </rPh>
    <rPh sb="6" eb="8">
      <t>クミアイ</t>
    </rPh>
    <rPh sb="8" eb="10">
      <t>トウブ</t>
    </rPh>
    <rPh sb="10" eb="12">
      <t>カンキョウ</t>
    </rPh>
    <rPh sb="12" eb="14">
      <t>エイセイ</t>
    </rPh>
    <rPh sb="14" eb="16">
      <t>ジギョウ</t>
    </rPh>
    <rPh sb="16" eb="18">
      <t>トクベツ</t>
    </rPh>
    <rPh sb="18" eb="20">
      <t>カイケイ</t>
    </rPh>
    <phoneticPr fontId="2"/>
  </si>
  <si>
    <t>南部広域行政組合島尻環境衛生事業特別会計</t>
    <rPh sb="0" eb="2">
      <t>ナンブ</t>
    </rPh>
    <rPh sb="2" eb="6">
      <t>コウイキギョウセイ</t>
    </rPh>
    <rPh sb="6" eb="8">
      <t>クミアイ</t>
    </rPh>
    <rPh sb="8" eb="10">
      <t>シマジリ</t>
    </rPh>
    <rPh sb="10" eb="12">
      <t>カンキョウ</t>
    </rPh>
    <rPh sb="12" eb="14">
      <t>エイセイ</t>
    </rPh>
    <rPh sb="14" eb="16">
      <t>ジギョウ</t>
    </rPh>
    <rPh sb="16" eb="18">
      <t>トクベツ</t>
    </rPh>
    <rPh sb="18" eb="20">
      <t>カイケイ</t>
    </rPh>
    <phoneticPr fontId="2"/>
  </si>
  <si>
    <t>沖縄県介護保険広域連合（一般会計）</t>
    <rPh sb="3" eb="5">
      <t>カイゴ</t>
    </rPh>
    <rPh sb="5" eb="7">
      <t>ホケン</t>
    </rPh>
    <rPh sb="7" eb="9">
      <t>コウイキ</t>
    </rPh>
    <rPh sb="9" eb="11">
      <t>レンゴウ</t>
    </rPh>
    <rPh sb="12" eb="14">
      <t>イッパン</t>
    </rPh>
    <rPh sb="14" eb="16">
      <t>カイケイ</t>
    </rPh>
    <phoneticPr fontId="37"/>
  </si>
  <si>
    <t>沖縄県介護保険広域連合（特別会計）</t>
    <rPh sb="3" eb="5">
      <t>カイゴ</t>
    </rPh>
    <rPh sb="5" eb="7">
      <t>ホケン</t>
    </rPh>
    <rPh sb="7" eb="9">
      <t>コウイキ</t>
    </rPh>
    <rPh sb="9" eb="11">
      <t>レンゴウ</t>
    </rPh>
    <rPh sb="12" eb="14">
      <t>トクベツ</t>
    </rPh>
    <rPh sb="14" eb="16">
      <t>カイケイ</t>
    </rPh>
    <phoneticPr fontId="37"/>
  </si>
  <si>
    <t>沖縄県後期高齢者医療広域連合（一般会計等）</t>
  </si>
  <si>
    <t>沖縄県後期高齢者医療広域連合（特別会計）</t>
    <rPh sb="0" eb="3">
      <t>オキナワケン</t>
    </rPh>
    <rPh sb="3" eb="5">
      <t>コウキ</t>
    </rPh>
    <rPh sb="5" eb="8">
      <t>コウレイシャ</t>
    </rPh>
    <rPh sb="8" eb="10">
      <t>イリョウ</t>
    </rPh>
    <rPh sb="10" eb="12">
      <t>コウイキ</t>
    </rPh>
    <rPh sb="12" eb="14">
      <t>レンゴウ</t>
    </rPh>
    <rPh sb="15" eb="17">
      <t>トクベツ</t>
    </rPh>
    <rPh sb="17" eb="19">
      <t>カイケイ</t>
    </rPh>
    <phoneticPr fontId="39"/>
  </si>
  <si>
    <t>沖縄県市町村自治会館管理組合</t>
  </si>
  <si>
    <t>南部広域市町村圏事務組合（一般会計）</t>
  </si>
  <si>
    <t>南部広域市町村圏事務組合（いなんせ斎苑）</t>
    <rPh sb="0" eb="12">
      <t>ナンブコウイキシチョウソンケンジムクミアイ</t>
    </rPh>
    <rPh sb="17" eb="19">
      <t>サイエン</t>
    </rPh>
    <phoneticPr fontId="38"/>
  </si>
  <si>
    <t>南部広域市町村圏事務組合（南斎場）</t>
    <rPh sb="0" eb="12">
      <t>ナンブコウイキシチョウソンケンジムクミアイ</t>
    </rPh>
    <rPh sb="13" eb="16">
      <t>ミナミサイジョウ</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</si>
  <si>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</si>
  <si>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</si>
  <si>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</si>
  <si>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</si>
  <si>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</si>
  <si>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実質公債比率ともに類似団体内平均値と比較して低い水準にある。実質公債比率は令和4年度まで年々減少しているが、これは、高利率の地方債の償還が終了したことや地方債の新規発行抑制等によるものと考えられる。しかし、実質公債比率を単年度毎で見ると、平成29年度から令和3年度までは減少しているが、令和5年度、令和6年度は臨時財政対策債発行可能額の減少や地方債の新規借入における金利の上昇により増加している。
　今後も地方債の新規借入の増加や金利の上昇により実質公債比率及び将来負担比率の上昇が予想されることから、地方債の新規借入は財政措置の有無等を十分に精査し、基金の取り崩しを抑制するなど健全な財政運営に努める。</t>
    <rPh sb="1" eb="7">
      <t>ショウライフタンヒリツ</t>
    </rPh>
    <rPh sb="8" eb="14">
      <t>ジッシツコウサイヒリツ</t>
    </rPh>
    <rPh sb="17" eb="21">
      <t>ルイジダンタイ</t>
    </rPh>
    <rPh sb="21" eb="22">
      <t>ナイ</t>
    </rPh>
    <rPh sb="22" eb="25">
      <t>ヘイキンチ</t>
    </rPh>
    <rPh sb="26" eb="28">
      <t>ヒカク</t>
    </rPh>
    <rPh sb="30" eb="31">
      <t>ヒク</t>
    </rPh>
    <rPh sb="32" eb="34">
      <t>スイジュン</t>
    </rPh>
    <rPh sb="38" eb="40">
      <t>ジッシツ</t>
    </rPh>
    <rPh sb="40" eb="44">
      <t>コウサイヒリツ</t>
    </rPh>
    <rPh sb="45" eb="47">
      <t>レイワ</t>
    </rPh>
    <rPh sb="48" eb="50">
      <t>ネンド</t>
    </rPh>
    <rPh sb="52" eb="54">
      <t>ネンネン</t>
    </rPh>
    <rPh sb="54" eb="56">
      <t>ゲンショウ</t>
    </rPh>
    <rPh sb="66" eb="69">
      <t>コウリリツ</t>
    </rPh>
    <rPh sb="70" eb="73">
      <t>チホウサイ</t>
    </rPh>
    <rPh sb="74" eb="76">
      <t>ショウカン</t>
    </rPh>
    <rPh sb="77" eb="79">
      <t>シュウリョウ</t>
    </rPh>
    <rPh sb="84" eb="87">
      <t>チホウサイ</t>
    </rPh>
    <rPh sb="88" eb="92">
      <t>シンキハッコウ</t>
    </rPh>
    <rPh sb="92" eb="94">
      <t>ヨクセイ</t>
    </rPh>
    <rPh sb="94" eb="95">
      <t>トウ</t>
    </rPh>
    <rPh sb="101" eb="102">
      <t>カンガ</t>
    </rPh>
    <rPh sb="111" eb="117">
      <t>ジッシツコウサイヒリツ</t>
    </rPh>
    <rPh sb="118" eb="121">
      <t>タンネンド</t>
    </rPh>
    <rPh sb="121" eb="122">
      <t>ゴト</t>
    </rPh>
    <rPh sb="123" eb="124">
      <t>ミ</t>
    </rPh>
    <rPh sb="127" eb="129">
      <t>ヘイセイ</t>
    </rPh>
    <rPh sb="131" eb="133">
      <t>ネンド</t>
    </rPh>
    <rPh sb="135" eb="137">
      <t>レイワ</t>
    </rPh>
    <rPh sb="138" eb="140">
      <t>ネンド</t>
    </rPh>
    <rPh sb="143" eb="145">
      <t>ゲンショウ</t>
    </rPh>
    <rPh sb="151" eb="153">
      <t>レイワ</t>
    </rPh>
    <rPh sb="154" eb="156">
      <t>ネンド</t>
    </rPh>
    <rPh sb="157" eb="159">
      <t>レイワ</t>
    </rPh>
    <rPh sb="160" eb="162">
      <t>ネンド</t>
    </rPh>
    <rPh sb="179" eb="182">
      <t>チホウサイ</t>
    </rPh>
    <rPh sb="183" eb="185">
      <t>シンキ</t>
    </rPh>
    <rPh sb="185" eb="187">
      <t>カリイレ</t>
    </rPh>
    <rPh sb="199" eb="201">
      <t>ゾウカ</t>
    </rPh>
    <rPh sb="208" eb="210">
      <t>コンゴ</t>
    </rPh>
    <rPh sb="211" eb="214">
      <t>チホウサイ</t>
    </rPh>
    <rPh sb="217" eb="219">
      <t>カリイレ</t>
    </rPh>
    <rPh sb="231" eb="237">
      <t>ジッシツコウサイヒリツ</t>
    </rPh>
    <rPh sb="237" eb="238">
      <t>オヨ</t>
    </rPh>
    <rPh sb="239" eb="245">
      <t>ショウライフタンヒリツ</t>
    </rPh>
    <rPh sb="246" eb="248">
      <t>ジョウショウ</t>
    </rPh>
    <rPh sb="249" eb="251">
      <t>ヨソウ</t>
    </rPh>
    <rPh sb="259" eb="262">
      <t>チホウサイ</t>
    </rPh>
    <rPh sb="263" eb="266">
      <t>シンキカ</t>
    </rPh>
    <rPh sb="266" eb="267">
      <t>イ</t>
    </rPh>
    <rPh sb="268" eb="272">
      <t>ザイセイソチ</t>
    </rPh>
    <rPh sb="273" eb="275">
      <t>ウム</t>
    </rPh>
    <rPh sb="275" eb="276">
      <t>トウ</t>
    </rPh>
    <rPh sb="277" eb="279">
      <t>ジュウブン</t>
    </rPh>
    <rPh sb="280" eb="282">
      <t>セイサ</t>
    </rPh>
    <rPh sb="284" eb="286">
      <t>キキン</t>
    </rPh>
    <rPh sb="287" eb="288">
      <t>ト</t>
    </rPh>
    <rPh sb="289" eb="290">
      <t>クズ</t>
    </rPh>
    <rPh sb="292" eb="294">
      <t>ヨクセイ</t>
    </rPh>
    <rPh sb="298" eb="300">
      <t>ケンゼン</t>
    </rPh>
    <rPh sb="301" eb="305">
      <t>ザイセイウンエイ</t>
    </rPh>
    <rPh sb="306" eb="307">
      <t>ツト</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</si>
  <si>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</si>
  <si>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</si>
  <si>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</si>
  <si>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r>
      <t>　</t>
    </r>
    <r>
      <rPr>
        <sz val="11"/>
        <rFont val="ＭＳ Ｐゴシック"/>
        <family val="3"/>
        <charset val="128"/>
      </rPr>
      <t>令和6年度は減債基金の積み増し等により、実質的な将来負担額の増加は抑制された状況にある。しかし、合併特例債の発行終了により、今後は手厚い地方交付税措置が期待できない地方債を活用せざるを得ない構造へと変化していく。そのため、基準財政需要額算入見込額の減少が見込まれ、将来負担比率は悪化する見通しとなっている。
　有形固定資産減価償却率は類似団体内平均値と比較し低い水準で推移しているが、老朽化が進行している公共施設等も多数存在し、今後、施設の更新等への地方債の発行により将来負担額の増加が見込まれるため、長期的な視点による公共施設マネジメントを推進し、将来負担比率の上昇抑制に務める。</t>
    </r>
    <rPh sb="1" eb="3">
      <t>レイワ</t>
    </rPh>
    <rPh sb="4" eb="6">
      <t>ネンド</t>
    </rPh>
    <rPh sb="7" eb="11">
      <t>ゲンサイキキン</t>
    </rPh>
    <rPh sb="12" eb="13">
      <t>ツ</t>
    </rPh>
    <rPh sb="14" eb="15">
      <t>マ</t>
    </rPh>
    <rPh sb="16" eb="17">
      <t>ナド</t>
    </rPh>
    <rPh sb="21" eb="24">
      <t>ジッシツテキ</t>
    </rPh>
    <rPh sb="25" eb="27">
      <t>ショウライ</t>
    </rPh>
    <rPh sb="27" eb="30">
      <t>フタンガク</t>
    </rPh>
    <rPh sb="31" eb="33">
      <t>ゾウカ</t>
    </rPh>
    <rPh sb="34" eb="36">
      <t>ヨクセイ</t>
    </rPh>
    <rPh sb="39" eb="41">
      <t>ジョウキョウ</t>
    </rPh>
    <rPh sb="49" eb="54">
      <t>ガッペイトクレイサイ</t>
    </rPh>
    <rPh sb="55" eb="57">
      <t>ハッコウ</t>
    </rPh>
    <rPh sb="57" eb="59">
      <t>シュウリョウ</t>
    </rPh>
    <rPh sb="63" eb="65">
      <t>コンゴ</t>
    </rPh>
    <rPh sb="66" eb="68">
      <t>テアツ</t>
    </rPh>
    <rPh sb="69" eb="76">
      <t>チホウコウフゼイソチ</t>
    </rPh>
    <rPh sb="77" eb="79">
      <t>キタイ</t>
    </rPh>
    <rPh sb="83" eb="86">
      <t>チホウサイ</t>
    </rPh>
    <rPh sb="87" eb="89">
      <t>カツヨウ</t>
    </rPh>
    <rPh sb="93" eb="94">
      <t>エ</t>
    </rPh>
    <rPh sb="96" eb="98">
      <t>コウゾウ</t>
    </rPh>
    <rPh sb="100" eb="102">
      <t>ヘンカ</t>
    </rPh>
    <rPh sb="112" eb="119">
      <t>キジュンザイセイジュヨウガク</t>
    </rPh>
    <rPh sb="119" eb="124">
      <t>サンニュウミコミガク</t>
    </rPh>
    <rPh sb="125" eb="127">
      <t>ゲンショウ</t>
    </rPh>
    <rPh sb="128" eb="130">
      <t>ミコ</t>
    </rPh>
    <rPh sb="133" eb="139">
      <t>ショウライフタンヒリツ</t>
    </rPh>
    <rPh sb="140" eb="142">
      <t>アッカ</t>
    </rPh>
    <rPh sb="144" eb="146">
      <t>ミトオ</t>
    </rPh>
    <rPh sb="156" eb="164">
      <t>ユウケイコテイシサンゲンカ</t>
    </rPh>
    <rPh sb="164" eb="167">
      <t>ショウキャクリツ</t>
    </rPh>
    <rPh sb="168" eb="172">
      <t>ルイジダンタイ</t>
    </rPh>
    <rPh sb="172" eb="173">
      <t>ナイ</t>
    </rPh>
    <rPh sb="173" eb="176">
      <t>ヘイキンチ</t>
    </rPh>
    <rPh sb="177" eb="179">
      <t>ヒカク</t>
    </rPh>
    <rPh sb="180" eb="181">
      <t>ヒク</t>
    </rPh>
    <rPh sb="182" eb="184">
      <t>スイジュン</t>
    </rPh>
    <rPh sb="185" eb="187">
      <t>スイイ</t>
    </rPh>
    <rPh sb="193" eb="196">
      <t>ロウキュウカ</t>
    </rPh>
    <rPh sb="197" eb="199">
      <t>シンコウ</t>
    </rPh>
    <rPh sb="203" eb="208">
      <t>コウキョウシセツトウ</t>
    </rPh>
    <rPh sb="209" eb="213">
      <t>タスウソンザイ</t>
    </rPh>
    <rPh sb="215" eb="217">
      <t>コンゴ</t>
    </rPh>
    <rPh sb="218" eb="220">
      <t>シセツ</t>
    </rPh>
    <rPh sb="223" eb="224">
      <t>トウ</t>
    </rPh>
    <rPh sb="226" eb="229">
      <t>チホウサイ</t>
    </rPh>
    <rPh sb="230" eb="232">
      <t>ハッコウ</t>
    </rPh>
    <rPh sb="235" eb="240">
      <t>ショウライフタンガク</t>
    </rPh>
    <rPh sb="241" eb="243">
      <t>ゾウカ</t>
    </rPh>
    <rPh sb="244" eb="246">
      <t>ミコ</t>
    </rPh>
    <rPh sb="252" eb="255">
      <t>チョウキテキ</t>
    </rPh>
    <rPh sb="256" eb="258">
      <t>シテン</t>
    </rPh>
    <rPh sb="261" eb="265">
      <t>コウキョウシセツ</t>
    </rPh>
    <rPh sb="272" eb="274">
      <t>スイシン</t>
    </rPh>
    <rPh sb="276" eb="280">
      <t>ショウライフタン</t>
    </rPh>
    <rPh sb="280" eb="282">
      <t>ヒリツ</t>
    </rPh>
    <rPh sb="283" eb="285">
      <t>ジョウショウ</t>
    </rPh>
    <rPh sb="285" eb="287">
      <t>ヨクセイ</t>
    </rPh>
    <rPh sb="288" eb="289">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</si>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</sst>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8"/>
      <color theme="3"/>
      <name val="游ゴシック Light"/>
      <family val="2"/>
      <charset val="128"/>
      <scheme val="major"/>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20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hair">
        <color indexed="64"/>
      </left>
      <right/>
      <top style="hair">
        <color indexed="8"/>
      </top>
      <bottom style="hair">
        <color indexed="64"/>
      </bottom>
      <diagonal/>
    </border>
    <border>
      <left/>
      <right/>
      <top style="hair">
        <color indexed="8"/>
      </top>
      <bottom style="hair">
        <color indexed="64"/>
      </bottom>
      <diagonal/>
    </border>
    <border>
      <left/>
      <right style="hair">
        <color indexed="64"/>
      </right>
      <top style="hair">
        <color indexed="8"/>
      </top>
      <bottom style="hair">
        <color indexed="64"/>
      </bottom>
      <diagonal/>
    </border>
    <border>
      <left style="thin">
        <color indexed="64"/>
      </left>
      <right/>
      <top style="hair">
        <color indexed="8"/>
      </top>
      <bottom style="hair">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64"/>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top style="hair">
        <color indexed="8"/>
      </top>
      <bottom style="hair">
        <color indexed="8"/>
      </bottom>
      <diagonal/>
    </border>
    <border>
      <left style="hair">
        <color indexed="8"/>
      </left>
      <right/>
      <top style="hair">
        <color indexed="64"/>
      </top>
      <bottom style="hair">
        <color indexed="64"/>
      </bottom>
      <diagonal/>
    </border>
    <border>
      <left style="hair">
        <color indexed="8"/>
      </left>
      <right/>
      <top style="hair">
        <color indexed="64"/>
      </top>
      <bottom style="hair">
        <color indexed="8"/>
      </bottom>
      <diagonal/>
    </border>
    <border>
      <left/>
      <right/>
      <top style="hair">
        <color indexed="64"/>
      </top>
      <bottom style="hair">
        <color indexed="8"/>
      </bottom>
      <diagonal/>
    </border>
    <border>
      <left/>
      <right style="hair">
        <color indexed="8"/>
      </right>
      <top style="hair">
        <color indexed="64"/>
      </top>
      <bottom style="hair">
        <color indexed="8"/>
      </bottom>
      <diagonal/>
    </border>
    <border>
      <left style="thin">
        <color indexed="64"/>
      </left>
      <right/>
      <top style="hair">
        <color indexed="64"/>
      </top>
      <bottom style="hair">
        <color indexed="8"/>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 fillId="0" borderId="0">
      <alignment vertical="center"/>
    </xf>
    <xf numFmtId="0" fontId="40"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97" xfId="12" applyNumberFormat="1" applyFont="1" applyBorder="1" applyAlignment="1" applyProtection="1">
      <alignment horizontal="right" vertical="center" shrinkToFit="1"/>
      <protection locked="0"/>
    </xf>
    <xf numFmtId="177" fontId="34" fillId="0" borderId="192" xfId="20" applyNumberFormat="1" applyFont="1" applyBorder="1" applyAlignment="1" applyProtection="1">
      <alignment horizontal="right" vertical="center" shrinkToFit="1"/>
      <protection locked="0"/>
    </xf>
    <xf numFmtId="177" fontId="34" fillId="0" borderId="193" xfId="20" applyNumberFormat="1" applyFont="1" applyBorder="1" applyAlignment="1" applyProtection="1">
      <alignment horizontal="right" vertical="center" shrinkToFit="1"/>
      <protection locked="0"/>
    </xf>
    <xf numFmtId="177" fontId="34" fillId="0" borderId="194" xfId="20" applyNumberFormat="1" applyFont="1" applyBorder="1" applyAlignment="1" applyProtection="1">
      <alignment horizontal="right" vertical="center" shrinkToFit="1"/>
      <protection locked="0"/>
    </xf>
    <xf numFmtId="177" fontId="34" fillId="0" borderId="195" xfId="20" applyNumberFormat="1" applyFont="1" applyBorder="1" applyAlignment="1" applyProtection="1">
      <alignment horizontal="right" vertical="center" shrinkToFit="1"/>
      <protection locked="0"/>
    </xf>
    <xf numFmtId="177" fontId="34" fillId="0" borderId="196" xfId="20" applyNumberFormat="1" applyFont="1" applyBorder="1" applyAlignment="1" applyProtection="1">
      <alignment horizontal="right" vertical="center" shrinkToFit="1"/>
      <protection locked="0"/>
    </xf>
    <xf numFmtId="177" fontId="34" fillId="0" borderId="198" xfId="20" applyNumberFormat="1" applyFont="1" applyBorder="1" applyAlignment="1" applyProtection="1">
      <alignment horizontal="right" vertical="center" shrinkToFit="1"/>
      <protection locked="0"/>
    </xf>
    <xf numFmtId="177" fontId="34" fillId="0" borderId="199" xfId="20" applyNumberFormat="1" applyFont="1" applyBorder="1" applyAlignment="1" applyProtection="1">
      <alignment horizontal="right" vertical="center" shrinkToFit="1"/>
      <protection locked="0"/>
    </xf>
    <xf numFmtId="177" fontId="34" fillId="0" borderId="200" xfId="20" applyNumberFormat="1" applyFont="1" applyBorder="1" applyAlignment="1" applyProtection="1">
      <alignment horizontal="right" vertical="center" shrinkToFit="1"/>
      <protection locked="0"/>
    </xf>
    <xf numFmtId="177" fontId="34" fillId="0" borderId="201" xfId="20"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91" xfId="12" applyNumberFormat="1" applyFont="1" applyBorder="1" applyAlignment="1" applyProtection="1">
      <alignment horizontal="right" vertical="center" shrinkToFit="1"/>
      <protection locked="0"/>
    </xf>
    <xf numFmtId="177" fontId="34" fillId="0" borderId="189" xfId="12" applyNumberFormat="1" applyFont="1" applyBorder="1" applyAlignment="1" applyProtection="1">
      <alignment horizontal="right" vertical="center" shrinkToFit="1"/>
      <protection locked="0"/>
    </xf>
    <xf numFmtId="177" fontId="34" fillId="0" borderId="190" xfId="12" applyNumberFormat="1" applyFont="1" applyBorder="1" applyAlignment="1" applyProtection="1">
      <alignment horizontal="right" vertical="center" shrinkToFit="1"/>
      <protection locked="0"/>
    </xf>
    <xf numFmtId="177" fontId="34" fillId="0" borderId="188"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1" fillId="0" borderId="0" xfId="21"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6" fillId="0" borderId="40"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41" xfId="16"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2">
    <cellStyle name="Excel Built-in Explanatory Text" xfId="20" xr:uid="{D60B249D-2BF6-4656-967B-413DFA286A3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56F294B8-94A5-46BB-9E6B-ECADA22951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71279</c:v>
                </c:pt>
                <c:pt idx="2">
                  <c:v>74994</c:v>
                </c:pt>
                <c:pt idx="3">
                  <c:v>71849</c:v>
                </c:pt>
                <c:pt idx="4">
                  <c:v>82962</c:v>
                </c:pt>
              </c:numCache>
            </c:numRef>
          </c:val>
          <c:smooth val="0"/>
          <c:extLst>
            <c:ext xmlns:c16="http://schemas.microsoft.com/office/drawing/2014/chart" uri="{C3380CC4-5D6E-409C-BE32-E72D297353CC}">
              <c16:uniqueId val="{00000000-8AA2-497C-A32D-27BCD4EC3D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67255</c:v>
                </c:pt>
                <c:pt idx="1">
                  <c:v>75739</c:v>
                </c:pt>
                <c:pt idx="2">
                  <c:v>69781</c:v>
                </c:pt>
                <c:pt idx="3">
                  <c:v>73093</c:v>
                </c:pt>
                <c:pt idx="4">
                  <c:v>101347</c:v>
                </c:pt>
              </c:numCache>
            </c:numRef>
          </c:val>
          <c:smooth val="0"/>
          <c:extLst>
            <c:ext xmlns:c16="http://schemas.microsoft.com/office/drawing/2014/chart" uri="{C3380CC4-5D6E-409C-BE32-E72D297353CC}">
              <c16:uniqueId val="{00000001-8AA2-497C-A32D-27BCD4EC3D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12.8</c:v>
                </c:pt>
                <c:pt idx="1">
                  <c:v>10.28</c:v>
                </c:pt>
                <c:pt idx="2">
                  <c:v>16.010000000000002</c:v>
                </c:pt>
                <c:pt idx="3">
                  <c:v>15.98</c:v>
                </c:pt>
                <c:pt idx="4">
                  <c:v>13.31</c:v>
                </c:pt>
              </c:numCache>
            </c:numRef>
          </c:val>
          <c:extLst>
            <c:ext xmlns:c16="http://schemas.microsoft.com/office/drawing/2014/chart" uri="{C3380CC4-5D6E-409C-BE32-E72D297353CC}">
              <c16:uniqueId val="{00000000-2FB6-4E58-88CB-CA04D4740D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22.73</c:v>
                </c:pt>
                <c:pt idx="1">
                  <c:v>28.48</c:v>
                </c:pt>
                <c:pt idx="2">
                  <c:v>27.92</c:v>
                </c:pt>
                <c:pt idx="3">
                  <c:v>26.26</c:v>
                </c:pt>
                <c:pt idx="4">
                  <c:v>24.05</c:v>
                </c:pt>
              </c:numCache>
            </c:numRef>
          </c:val>
          <c:extLst>
            <c:ext xmlns:c16="http://schemas.microsoft.com/office/drawing/2014/chart" uri="{C3380CC4-5D6E-409C-BE32-E72D297353CC}">
              <c16:uniqueId val="{00000001-2FB6-4E58-88CB-CA04D4740D2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3.39</c:v>
                </c:pt>
                <c:pt idx="1">
                  <c:v>7.38</c:v>
                </c:pt>
                <c:pt idx="2">
                  <c:v>4.57</c:v>
                </c:pt>
                <c:pt idx="3">
                  <c:v>-0.72</c:v>
                </c:pt>
                <c:pt idx="4">
                  <c:v>-3.53</c:v>
                </c:pt>
              </c:numCache>
            </c:numRef>
          </c:val>
          <c:smooth val="0"/>
          <c:extLst>
            <c:ext xmlns:c16="http://schemas.microsoft.com/office/drawing/2014/chart" uri="{C3380CC4-5D6E-409C-BE32-E72D297353CC}">
              <c16:uniqueId val="{00000002-2FB6-4E58-88CB-CA04D4740D2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0BC-49E2-8343-A0F472EFCB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0BC-49E2-8343-A0F472EFCB6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0BC-49E2-8343-A0F472EFCB6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0BC-49E2-8343-A0F472EFCB68}"/>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0BC-49E2-8343-A0F472EFCB6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0.15</c:v>
                </c:pt>
                <c:pt idx="4">
                  <c:v>#N/A</c:v>
                </c:pt>
                <c:pt idx="5">
                  <c:v>0.17</c:v>
                </c:pt>
                <c:pt idx="6">
                  <c:v>#N/A</c:v>
                </c:pt>
                <c:pt idx="7">
                  <c:v>0.2</c:v>
                </c:pt>
                <c:pt idx="8">
                  <c:v>#N/A</c:v>
                </c:pt>
                <c:pt idx="9">
                  <c:v>0.22</c:v>
                </c:pt>
              </c:numCache>
            </c:numRef>
          </c:val>
          <c:extLst>
            <c:ext xmlns:c16="http://schemas.microsoft.com/office/drawing/2014/chart" uri="{C3380CC4-5D6E-409C-BE32-E72D297353CC}">
              <c16:uniqueId val="{00000005-10BC-49E2-8343-A0F472EFCB6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0.99</c:v>
                </c:pt>
                <c:pt idx="2">
                  <c:v>#N/A</c:v>
                </c:pt>
                <c:pt idx="3">
                  <c:v>1.4</c:v>
                </c:pt>
                <c:pt idx="4">
                  <c:v>#N/A</c:v>
                </c:pt>
                <c:pt idx="5">
                  <c:v>1.93</c:v>
                </c:pt>
                <c:pt idx="6">
                  <c:v>#N/A</c:v>
                </c:pt>
                <c:pt idx="7">
                  <c:v>3.34</c:v>
                </c:pt>
                <c:pt idx="8">
                  <c:v>#N/A</c:v>
                </c:pt>
                <c:pt idx="9">
                  <c:v>3.92</c:v>
                </c:pt>
              </c:numCache>
            </c:numRef>
          </c:val>
          <c:extLst>
            <c:ext xmlns:c16="http://schemas.microsoft.com/office/drawing/2014/chart" uri="{C3380CC4-5D6E-409C-BE32-E72D297353CC}">
              <c16:uniqueId val="{00000006-10BC-49E2-8343-A0F472EFCB68}"/>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5.56</c:v>
                </c:pt>
                <c:pt idx="2">
                  <c:v>#N/A</c:v>
                </c:pt>
                <c:pt idx="3">
                  <c:v>5.65</c:v>
                </c:pt>
                <c:pt idx="4">
                  <c:v>#N/A</c:v>
                </c:pt>
                <c:pt idx="5">
                  <c:v>5.49</c:v>
                </c:pt>
                <c:pt idx="6">
                  <c:v>#N/A</c:v>
                </c:pt>
                <c:pt idx="7">
                  <c:v>5.77</c:v>
                </c:pt>
                <c:pt idx="8">
                  <c:v>#N/A</c:v>
                </c:pt>
                <c:pt idx="9">
                  <c:v>5.17</c:v>
                </c:pt>
              </c:numCache>
            </c:numRef>
          </c:val>
          <c:extLst>
            <c:ext xmlns:c16="http://schemas.microsoft.com/office/drawing/2014/chart" uri="{C3380CC4-5D6E-409C-BE32-E72D297353CC}">
              <c16:uniqueId val="{00000007-10BC-49E2-8343-A0F472EFCB6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12.79</c:v>
                </c:pt>
                <c:pt idx="2">
                  <c:v>#N/A</c:v>
                </c:pt>
                <c:pt idx="3">
                  <c:v>10.28</c:v>
                </c:pt>
                <c:pt idx="4">
                  <c:v>#N/A</c:v>
                </c:pt>
                <c:pt idx="5">
                  <c:v>16</c:v>
                </c:pt>
                <c:pt idx="6">
                  <c:v>#N/A</c:v>
                </c:pt>
                <c:pt idx="7">
                  <c:v>15.98</c:v>
                </c:pt>
                <c:pt idx="8">
                  <c:v>#N/A</c:v>
                </c:pt>
                <c:pt idx="9">
                  <c:v>13.3</c:v>
                </c:pt>
              </c:numCache>
            </c:numRef>
          </c:val>
          <c:extLst>
            <c:ext xmlns:c16="http://schemas.microsoft.com/office/drawing/2014/chart" uri="{C3380CC4-5D6E-409C-BE32-E72D297353CC}">
              <c16:uniqueId val="{00000008-10BC-49E2-8343-A0F472EFCB68}"/>
            </c:ext>
          </c:extLst>
        </c:ser>
        <c:ser>
          <c:idx val="9"/>
          <c:order val="9"/>
          <c:tx>
            <c:strRef>
              <c:f>データシート!$A$36</c:f>
              <c:strCache>
                <c:ptCount val="1"/>
                <c:pt idx="0">
                  <c:v>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1.0900000000000001</c:v>
                </c:pt>
                <c:pt idx="1">
                  <c:v>#N/A</c:v>
                </c:pt>
                <c:pt idx="2">
                  <c:v>0.57999999999999996</c:v>
                </c:pt>
                <c:pt idx="3">
                  <c:v>#N/A</c:v>
                </c:pt>
                <c:pt idx="4">
                  <c:v>1.36</c:v>
                </c:pt>
                <c:pt idx="5">
                  <c:v>#N/A</c:v>
                </c:pt>
                <c:pt idx="6">
                  <c:v>2.66</c:v>
                </c:pt>
                <c:pt idx="7">
                  <c:v>#N/A</c:v>
                </c:pt>
                <c:pt idx="8">
                  <c:v>0.15</c:v>
                </c:pt>
                <c:pt idx="9">
                  <c:v>#N/A</c:v>
                </c:pt>
              </c:numCache>
            </c:numRef>
          </c:val>
          <c:extLst>
            <c:ext xmlns:c16="http://schemas.microsoft.com/office/drawing/2014/chart" uri="{C3380CC4-5D6E-409C-BE32-E72D297353CC}">
              <c16:uniqueId val="{00000009-10BC-49E2-8343-A0F472EFCB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1767</c:v>
                </c:pt>
                <c:pt idx="5">
                  <c:v>1749</c:v>
                </c:pt>
                <c:pt idx="8">
                  <c:v>1721</c:v>
                </c:pt>
                <c:pt idx="11">
                  <c:v>1651</c:v>
                </c:pt>
                <c:pt idx="14">
                  <c:v>1614</c:v>
                </c:pt>
              </c:numCache>
            </c:numRef>
          </c:val>
          <c:extLst>
            <c:ext xmlns:c16="http://schemas.microsoft.com/office/drawing/2014/chart" uri="{C3380CC4-5D6E-409C-BE32-E72D297353CC}">
              <c16:uniqueId val="{00000000-16D0-4288-9C0F-EF3F04987DE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6D0-4288-9C0F-EF3F04987DE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6D0-4288-9C0F-EF3F04987DE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95</c:v>
                </c:pt>
                <c:pt idx="3">
                  <c:v>83</c:v>
                </c:pt>
                <c:pt idx="6">
                  <c:v>82</c:v>
                </c:pt>
                <c:pt idx="9">
                  <c:v>80</c:v>
                </c:pt>
                <c:pt idx="12">
                  <c:v>102</c:v>
                </c:pt>
              </c:numCache>
            </c:numRef>
          </c:val>
          <c:extLst>
            <c:ext xmlns:c16="http://schemas.microsoft.com/office/drawing/2014/chart" uri="{C3380CC4-5D6E-409C-BE32-E72D297353CC}">
              <c16:uniqueId val="{00000003-16D0-4288-9C0F-EF3F04987DE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251</c:v>
                </c:pt>
                <c:pt idx="3">
                  <c:v>243</c:v>
                </c:pt>
                <c:pt idx="6">
                  <c:v>246</c:v>
                </c:pt>
                <c:pt idx="9">
                  <c:v>276</c:v>
                </c:pt>
                <c:pt idx="12">
                  <c:v>280</c:v>
                </c:pt>
              </c:numCache>
            </c:numRef>
          </c:val>
          <c:extLst>
            <c:ext xmlns:c16="http://schemas.microsoft.com/office/drawing/2014/chart" uri="{C3380CC4-5D6E-409C-BE32-E72D297353CC}">
              <c16:uniqueId val="{00000004-16D0-4288-9C0F-EF3F04987DE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D0-4288-9C0F-EF3F04987DE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6D0-4288-9C0F-EF3F04987DE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2040</c:v>
                </c:pt>
                <c:pt idx="3">
                  <c:v>1998</c:v>
                </c:pt>
                <c:pt idx="6">
                  <c:v>2004</c:v>
                </c:pt>
                <c:pt idx="9">
                  <c:v>1976</c:v>
                </c:pt>
                <c:pt idx="12">
                  <c:v>2005</c:v>
                </c:pt>
              </c:numCache>
            </c:numRef>
          </c:val>
          <c:extLst>
            <c:ext xmlns:c16="http://schemas.microsoft.com/office/drawing/2014/chart" uri="{C3380CC4-5D6E-409C-BE32-E72D297353CC}">
              <c16:uniqueId val="{00000007-16D0-4288-9C0F-EF3F04987DE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619</c:v>
                </c:pt>
                <c:pt idx="2">
                  <c:v>#N/A</c:v>
                </c:pt>
                <c:pt idx="3">
                  <c:v>#N/A</c:v>
                </c:pt>
                <c:pt idx="4">
                  <c:v>575</c:v>
                </c:pt>
                <c:pt idx="5">
                  <c:v>#N/A</c:v>
                </c:pt>
                <c:pt idx="6">
                  <c:v>#N/A</c:v>
                </c:pt>
                <c:pt idx="7">
                  <c:v>611</c:v>
                </c:pt>
                <c:pt idx="8">
                  <c:v>#N/A</c:v>
                </c:pt>
                <c:pt idx="9">
                  <c:v>#N/A</c:v>
                </c:pt>
                <c:pt idx="10">
                  <c:v>681</c:v>
                </c:pt>
                <c:pt idx="11">
                  <c:v>#N/A</c:v>
                </c:pt>
                <c:pt idx="12">
                  <c:v>#N/A</c:v>
                </c:pt>
                <c:pt idx="13">
                  <c:v>773</c:v>
                </c:pt>
                <c:pt idx="14">
                  <c:v>#N/A</c:v>
                </c:pt>
              </c:numCache>
            </c:numRef>
          </c:val>
          <c:smooth val="0"/>
          <c:extLst>
            <c:ext xmlns:c16="http://schemas.microsoft.com/office/drawing/2014/chart" uri="{C3380CC4-5D6E-409C-BE32-E72D297353CC}">
              <c16:uniqueId val="{00000008-16D0-4288-9C0F-EF3F04987DE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18889</c:v>
                </c:pt>
                <c:pt idx="5">
                  <c:v>17962</c:v>
                </c:pt>
                <c:pt idx="8">
                  <c:v>16669</c:v>
                </c:pt>
                <c:pt idx="11">
                  <c:v>15648</c:v>
                </c:pt>
                <c:pt idx="14">
                  <c:v>15044</c:v>
                </c:pt>
              </c:numCache>
            </c:numRef>
          </c:val>
          <c:extLst>
            <c:ext xmlns:c16="http://schemas.microsoft.com/office/drawing/2014/chart" uri="{C3380CC4-5D6E-409C-BE32-E72D297353CC}">
              <c16:uniqueId val="{00000000-AB93-49B6-9FA6-EA7638DD14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B93-49B6-9FA6-EA7638DD14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6422</c:v>
                </c:pt>
                <c:pt idx="5">
                  <c:v>7371</c:v>
                </c:pt>
                <c:pt idx="8">
                  <c:v>7230</c:v>
                </c:pt>
                <c:pt idx="11">
                  <c:v>7029</c:v>
                </c:pt>
                <c:pt idx="14">
                  <c:v>8144</c:v>
                </c:pt>
              </c:numCache>
            </c:numRef>
          </c:val>
          <c:extLst>
            <c:ext xmlns:c16="http://schemas.microsoft.com/office/drawing/2014/chart" uri="{C3380CC4-5D6E-409C-BE32-E72D297353CC}">
              <c16:uniqueId val="{00000002-AB93-49B6-9FA6-EA7638DD14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93-49B6-9FA6-EA7638DD14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93-49B6-9FA6-EA7638DD14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93-49B6-9FA6-EA7638DD14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453</c:v>
                </c:pt>
                <c:pt idx="3">
                  <c:v>454</c:v>
                </c:pt>
                <c:pt idx="6">
                  <c:v>317</c:v>
                </c:pt>
                <c:pt idx="9">
                  <c:v>244</c:v>
                </c:pt>
                <c:pt idx="12">
                  <c:v>219</c:v>
                </c:pt>
              </c:numCache>
            </c:numRef>
          </c:val>
          <c:extLst>
            <c:ext xmlns:c16="http://schemas.microsoft.com/office/drawing/2014/chart" uri="{C3380CC4-5D6E-409C-BE32-E72D297353CC}">
              <c16:uniqueId val="{00000006-AB93-49B6-9FA6-EA7638DD14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364</c:v>
                </c:pt>
                <c:pt idx="3">
                  <c:v>358</c:v>
                </c:pt>
                <c:pt idx="6">
                  <c:v>572</c:v>
                </c:pt>
                <c:pt idx="9">
                  <c:v>530</c:v>
                </c:pt>
                <c:pt idx="12">
                  <c:v>560</c:v>
                </c:pt>
              </c:numCache>
            </c:numRef>
          </c:val>
          <c:extLst>
            <c:ext xmlns:c16="http://schemas.microsoft.com/office/drawing/2014/chart" uri="{C3380CC4-5D6E-409C-BE32-E72D297353CC}">
              <c16:uniqueId val="{00000007-AB93-49B6-9FA6-EA7638DD14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3576</c:v>
                </c:pt>
                <c:pt idx="3">
                  <c:v>3312</c:v>
                </c:pt>
                <c:pt idx="6">
                  <c:v>3050</c:v>
                </c:pt>
                <c:pt idx="9">
                  <c:v>3034</c:v>
                </c:pt>
                <c:pt idx="12">
                  <c:v>3004</c:v>
                </c:pt>
              </c:numCache>
            </c:numRef>
          </c:val>
          <c:extLst>
            <c:ext xmlns:c16="http://schemas.microsoft.com/office/drawing/2014/chart" uri="{C3380CC4-5D6E-409C-BE32-E72D297353CC}">
              <c16:uniqueId val="{00000008-AB93-49B6-9FA6-EA7638DD14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93-49B6-9FA6-EA7638DD14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20873</c:v>
                </c:pt>
                <c:pt idx="3">
                  <c:v>20367</c:v>
                </c:pt>
                <c:pt idx="6">
                  <c:v>19711</c:v>
                </c:pt>
                <c:pt idx="9">
                  <c:v>19217</c:v>
                </c:pt>
                <c:pt idx="12">
                  <c:v>18979</c:v>
                </c:pt>
              </c:numCache>
            </c:numRef>
          </c:val>
          <c:extLst>
            <c:ext xmlns:c16="http://schemas.microsoft.com/office/drawing/2014/chart" uri="{C3380CC4-5D6E-409C-BE32-E72D297353CC}">
              <c16:uniqueId val="{0000000A-AB93-49B6-9FA6-EA7638DD14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348</c:v>
                </c:pt>
                <c:pt idx="11">
                  <c:v>#N/A</c:v>
                </c:pt>
                <c:pt idx="12">
                  <c:v>#N/A</c:v>
                </c:pt>
                <c:pt idx="13">
                  <c:v>0</c:v>
                </c:pt>
                <c:pt idx="14">
                  <c:v>#N/A</c:v>
                </c:pt>
              </c:numCache>
            </c:numRef>
          </c:val>
          <c:smooth val="0"/>
          <c:extLst>
            <c:ext xmlns:c16="http://schemas.microsoft.com/office/drawing/2014/chart" uri="{C3380CC4-5D6E-409C-BE32-E72D297353CC}">
              <c16:uniqueId val="{0000000B-AB93-49B6-9FA6-EA7638DD14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3422</c:v>
                </c:pt>
                <c:pt idx="1">
                  <c:v>3291</c:v>
                </c:pt>
                <c:pt idx="2">
                  <c:v>3114</c:v>
                </c:pt>
              </c:numCache>
            </c:numRef>
          </c:val>
          <c:extLst>
            <c:ext xmlns:c16="http://schemas.microsoft.com/office/drawing/2014/chart" uri="{C3380CC4-5D6E-409C-BE32-E72D297353CC}">
              <c16:uniqueId val="{00000000-FEC0-4920-9467-CD3ABD40D1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2716</c:v>
                </c:pt>
                <c:pt idx="1">
                  <c:v>2573</c:v>
                </c:pt>
                <c:pt idx="2">
                  <c:v>2840</c:v>
                </c:pt>
              </c:numCache>
            </c:numRef>
          </c:val>
          <c:extLst>
            <c:ext xmlns:c16="http://schemas.microsoft.com/office/drawing/2014/chart" uri="{C3380CC4-5D6E-409C-BE32-E72D297353CC}">
              <c16:uniqueId val="{00000001-FEC0-4920-9467-CD3ABD40D1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3610</c:v>
                </c:pt>
                <c:pt idx="1">
                  <c:v>3354</c:v>
                </c:pt>
                <c:pt idx="2">
                  <c:v>3455</c:v>
                </c:pt>
              </c:numCache>
            </c:numRef>
          </c:val>
          <c:extLst>
            <c:ext xmlns:c16="http://schemas.microsoft.com/office/drawing/2014/chart" uri="{C3380CC4-5D6E-409C-BE32-E72D297353CC}">
              <c16:uniqueId val="{00000002-FEC0-4920-9467-CD3ABD40D1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{D210BF9C-0C17-4B7B-B049-0CE688782445}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96-40A6-AFE5-9080BF525A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{BE71738A-1A63-4FBF-9B05-1E12546A8099}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96-40A6-AFE5-9080BF525A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{04781E3F-037F-49F8-9184-22C6E248ADD7}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96-40A6-AFE5-9080BF525A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{6EC4AFF0-898B-48FE-B910-891F3D137BFB}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96-40A6-AFE5-9080BF525A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{42AB439F-D075-4156-B4E3-18A8319187C9}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96-40A6-AFE5-9080BF525A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{EB63D9E0-3C85-49B7-954E-819EAF57188D}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96-40A6-AFE5-9080BF525A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{9EEEE01F-DAA7-4257-9EE9-FFF7305920EB}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96-40A6-AFE5-9080BF525AA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{01A25E64-54BD-4C57-B922-362BF25692EF}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96-40A6-AFE5-9080BF525A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{765C78B7-BEDB-48C2-853F-BCB00169A908}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96-40A6-AFE5-9080BF525A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50.7</c:v>
                </c:pt>
                <c:pt idx="8">
                  <c:v>51.8</c:v>
                </c:pt>
                <c:pt idx="16">
                  <c:v>53.4</c:v>
                </c:pt>
                <c:pt idx="24">
                  <c:v>55</c:v>
                </c:pt>
                <c:pt idx="32">
                  <c:v>56</c:v>
                </c:pt>
              </c:numCache>
            </c:numRef>
          </c:xVal>
          <c:yVal>
            <c:numRef>
              <c:f>公会計指標分析・財政指標組合せ分析表!$BP$51:$DC$51</c:f>
              <c:numCache>
                <c:formatCode>#,##0.0;"▲ "#,##0.0</c:formatCode>
                <c:ptCount val="40"/>
                <c:pt idx="24">
                  <c:v>3.1</c:v>
                </c:pt>
              </c:numCache>
            </c:numRef>
          </c:yVal>
          <c:smooth val="0"/>
          <c:extLst>
            <c:ext xmlns:c16="http://schemas.microsoft.com/office/drawing/2014/chart" uri="{C3380CC4-5D6E-409C-BE32-E72D297353CC}">
              <c16:uniqueId val="{00000009-9B96-40A6-AFE5-9080BF525A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{0B19BA8A-B022-4067-BEBA-3DDC9F1790FC}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96-40A6-AFE5-9080BF525A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{40B730C6-24A8-4B27-B9E2-1B4AFC27B05A}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96-40A6-AFE5-9080BF525A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{C5D59954-5845-4A5C-91C4-A0E787C00118}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96-40A6-AFE5-9080BF525A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{CF90DC49-AA6A-455F-BF12-9E95B8BD7E57}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96-40A6-AFE5-9080BF525A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{940D6DBD-2399-4447-8DEB-6249F794E211}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96-40A6-AFE5-9080BF525AA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{02749B7D-B659-492D-BC1A-59EF9DC58393}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96-40A6-AFE5-9080BF525AA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{AFB82C81-C742-4CB6-BBC3-DF1BB2CCE20F}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96-40A6-AFE5-9080BF525AA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{8569A4CB-DD8A-4538-8050-5B50EC11090D}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96-40A6-AFE5-9080BF525AA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{6E0E3D47-E824-4F21-B0D8-6EB6F84B3256}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96-40A6-AFE5-9080BF525A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62.8</c:v>
                </c:pt>
                <c:pt idx="16">
                  <c:v>64</c:v>
                </c:pt>
                <c:pt idx="24">
                  <c:v>64.7</c:v>
                </c:pt>
                <c:pt idx="32">
                  <c:v>65.8</c:v>
                </c:pt>
              </c:numCache>
            </c:numRef>
          </c:xVal>
          <c:yVal>
            <c:numRef>
              <c:f>公会計指標分析・財政指標組合せ分析表!$BP$55:$DC$55</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9B96-40A6-AFE5-9080BF525AA8}"/>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{D8FAB980-6CA5-4DED-876A-0AFDE51DDAC3}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9FE-4E32-B85B-0129610FD3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{BF13B33A-C5D5-4239-B254-55DFFB461AE3}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FE-4E32-B85B-0129610FD3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{3D734290-10A5-4D7E-8F27-A59999B6A8B8}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FE-4E32-B85B-0129610FD3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{FDAF8F14-1138-4B46-83CB-FB6C6F4DADD0}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FE-4E32-B85B-0129610FD3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{96A82C6D-A398-4D8C-8CC5-54DD6EFF0B1C}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FE-4E32-B85B-0129610FD37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{BDA1BD80-42FC-48E9-BD15-DF9AAB6FE3FE}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9FE-4E32-B85B-0129610FD37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{989A5E64-1DE3-4C3E-8B70-38DEA830A978}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9FE-4E32-B85B-0129610FD37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{50468AB6-D2B0-44B0-9C56-4167270DE54F}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9FE-4E32-B85B-0129610FD37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{136BF7E3-B110-45E7-BABE-1563D0D1991F}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9FE-4E32-B85B-0129610FD3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6.1</c:v>
                </c:pt>
                <c:pt idx="16">
                  <c:v>5.8</c:v>
                </c:pt>
                <c:pt idx="24">
                  <c:v>5.8</c:v>
                </c:pt>
                <c:pt idx="32">
                  <c:v>6.2</c:v>
                </c:pt>
              </c:numCache>
            </c:numRef>
          </c:xVal>
          <c:yVal>
            <c:numRef>
              <c:f>公会計指標分析・財政指標組合せ分析表!$BP$73:$DC$73</c:f>
              <c:numCache>
                <c:formatCode>#,##0.0;"▲ "#,##0.0</c:formatCode>
                <c:ptCount val="40"/>
                <c:pt idx="24">
                  <c:v>3.1</c:v>
                </c:pt>
              </c:numCache>
            </c:numRef>
          </c:yVal>
          <c:smooth val="0"/>
          <c:extLst>
            <c:ext xmlns:c16="http://schemas.microsoft.com/office/drawing/2014/chart" uri="{C3380CC4-5D6E-409C-BE32-E72D297353CC}">
              <c16:uniqueId val="{00000009-E9FE-4E32-B85B-0129610FD37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{63688B53-7075-45A0-BE01-B61A5C8FAD63}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9FE-4E32-B85B-0129610FD37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{65AED2FE-1178-4483-BA3B-B5945D37F909}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FE-4E32-B85B-0129610FD3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{D4AB51D3-C24A-4C6F-8BCA-7C8128F948B9}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FE-4E32-B85B-0129610FD3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{695C25B9-1F13-4BB5-B3FF-F6EAC338A3C8}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FE-4E32-B85B-0129610FD3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{F677A3BD-5DA4-4B61-9A72-AE1A2F75531A}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FE-4E32-B85B-0129610FD37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{46FC6A62-4F27-4D59-8ED3-01B7E903B10B}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9FE-4E32-B85B-0129610FD37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{880F3621-8AC2-451E-ABD4-EB9CF6D779E3}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9FE-4E32-B85B-0129610FD37B}"/>
                </c:ext>
              </c:extLst>
            </c:dLbl>
            <c:dLbl>
              <c:idx val="24"/>
              <c:layout>
                <c:manualLayout>
                  <c:x val="0"/>
                  <c:y val="1.6323642533394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{CB3B1EB4-9DCA-493A-9A2E-D042C037D466}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9FE-4E32-B85B-0129610FD37B}"/>
                </c:ext>
              </c:extLst>
            </c:dLbl>
            <c:dLbl>
              <c:idx val="32"/>
              <c:layout>
                <c:manualLayout>
                  <c:x val="0"/>
                  <c:y val="-1.6323642533394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{35FFC43A-5E0E-4E5C-84D3-4B6B1577E22F}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9FE-4E32-B85B-0129610FD3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41.5</c:v>
                </c:pt>
                <c:pt idx="8">
                  <c:v>23</c:v>
                </c:pt>
                <c:pt idx="16">
                  <c:v>15.9</c:v>
                </c:pt>
                <c:pt idx="24">
                  <c:v>13</c:v>
                </c:pt>
                <c:pt idx="32">
                  <c:v>12.6</c:v>
                </c:pt>
              </c:numCache>
            </c:numRef>
          </c:yVal>
          <c:smooth val="0"/>
          <c:extLst>
            <c:ext xmlns:c16="http://schemas.microsoft.com/office/drawing/2014/chart" uri="{C3380CC4-5D6E-409C-BE32-E72D297353CC}">
              <c16:uniqueId val="{00000013-E9FE-4E32-B85B-0129610FD37B}"/>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年度にかけて</a:t>
          </a:r>
          <a:r>
            <a:rPr kumimoji="1" lang="en-US" altLang="ja-JP" sz="1300">
              <a:latin typeface="ＭＳ Ｐゴシック" panose="020B0600070205080204" pitchFamily="50" charset="-128"/>
              <a:ea typeface="ＭＳ Ｐゴシック" panose="020B0600070205080204" pitchFamily="50" charset="-128"/>
            </a:rPr>
            <a:t>0.37〜0.38</a:t>
          </a:r>
          <a:r>
            <a:rPr kumimoji="1" lang="ja-JP" altLang="en-US" sz="1300">
              <a:latin typeface="ＭＳ Ｐゴシック" panose="020B0600070205080204" pitchFamily="50" charset="-128"/>
              <a:ea typeface="ＭＳ Ｐゴシック" panose="020B0600070205080204" pitchFamily="50" charset="-128"/>
            </a:rPr>
            <a:t>の水準で横ばいで推移しており、依然として普通交付税に大きく依存した財政構造となっている。令和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地方税収入が固定資産税の増（分譲住宅・アパートの新築増）や地方消費税交付金の増加等により若干の改善傾向が見られるものの、社会保障関係経費の増大等により財政需要も拡大しており、財政力指数の大幅な改善には至っていない。今後も定住促進や産業振興による税源涵養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8165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8165</xdr:rowOff>
    </xdr:from>
    <xdr:to>
      <xdr:col>15</xdr:col>
      <xdr:colOff>82550</xdr:colOff>
      <xdr:row>42</xdr:row>
      <xdr:rowOff>8165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8165</xdr:rowOff>
    </xdr:from>
    <xdr:to>
      <xdr:col>11</xdr:col>
      <xdr:colOff>31750</xdr:colOff>
      <xdr:row>42</xdr:row>
      <xdr:rowOff>8165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09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83655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128815</xdr:rowOff>
    </xdr:from>
    <xdr:to>
      <xdr:col>19</xdr:col>
      <xdr:colOff>184150</xdr:colOff>
      <xdr:row>42</xdr:row>
      <xdr:rowOff>58965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128815</xdr:rowOff>
    </xdr:from>
    <xdr:to>
      <xdr:col>11</xdr:col>
      <xdr:colOff>82550</xdr:colOff>
      <xdr:row>42</xdr:row>
      <xdr:rowOff>58965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87.9%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ポイント改善した。経常一般財源等については、地方税（固定資産税の増等）、地方交付税（普通交付税の増）、地方消費税交付金の増加等により前年度比</a:t>
          </a:r>
          <a:r>
            <a:rPr kumimoji="1" lang="en-US" altLang="ja-JP" sz="1300">
              <a:latin typeface="ＭＳ Ｐゴシック" panose="020B0600070205080204" pitchFamily="50" charset="-128"/>
              <a:ea typeface="ＭＳ Ｐゴシック" panose="020B0600070205080204" pitchFamily="50" charset="-128"/>
            </a:rPr>
            <a:t>503,688</a:t>
          </a:r>
          <a:r>
            <a:rPr kumimoji="1" lang="ja-JP" altLang="en-US" sz="1300">
              <a:latin typeface="ＭＳ Ｐゴシック" panose="020B0600070205080204" pitchFamily="50" charset="-128"/>
              <a:ea typeface="ＭＳ Ｐゴシック" panose="020B0600070205080204" pitchFamily="50" charset="-128"/>
            </a:rPr>
            <a:t>千円の増加となった。一方、経常経費充当一般財源等については、人件費（職員給・期末手当等の増）、扶助費（障害者福祉費・法人保育園等運営費負担事業等の増）、繰出金（国民健康保険事業特別会計・下水道事業会計への繰出増）の増加により前年度比</a:t>
          </a:r>
          <a:r>
            <a:rPr kumimoji="1" lang="en-US" altLang="ja-JP" sz="1300">
              <a:latin typeface="ＭＳ Ｐゴシック" panose="020B0600070205080204" pitchFamily="50" charset="-128"/>
              <a:ea typeface="ＭＳ Ｐゴシック" panose="020B0600070205080204" pitchFamily="50" charset="-128"/>
            </a:rPr>
            <a:t>350,546</a:t>
          </a:r>
          <a:r>
            <a:rPr kumimoji="1" lang="ja-JP" altLang="en-US" sz="1300">
              <a:latin typeface="ＭＳ Ｐゴシック" panose="020B0600070205080204" pitchFamily="50" charset="-128"/>
              <a:ea typeface="ＭＳ Ｐゴシック" panose="020B0600070205080204" pitchFamily="50" charset="-128"/>
            </a:rPr>
            <a:t>千円の増加となった。分母の伸びが分子の伸びを上回ったことにより比率が改善した。類似団体平均と比較して良好な水準を維持しているが、扶助費や繰出金の増加傾向が続いており、引き続き経費の適正化に努める。</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131572</xdr:rowOff>
    </xdr:from>
    <xdr:to>
      <xdr:col>23</xdr:col>
      <xdr:colOff>133350</xdr:colOff>
      <xdr:row>60</xdr:row>
      <xdr:rowOff>165354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41857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35052</xdr:rowOff>
    </xdr:from>
    <xdr:to>
      <xdr:col>19</xdr:col>
      <xdr:colOff>133350</xdr:colOff>
      <xdr:row>60</xdr:row>
      <xdr:rowOff>165354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322052"/>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141478</xdr:rowOff>
    </xdr:from>
    <xdr:to>
      <xdr:col>15</xdr:col>
      <xdr:colOff>82550</xdr:colOff>
      <xdr:row>60</xdr:row>
      <xdr:rowOff>35052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085578"/>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141478</xdr:rowOff>
    </xdr:from>
    <xdr:to>
      <xdr:col>11</xdr:col>
      <xdr:colOff>31750</xdr:colOff>
      <xdr:row>60</xdr:row>
      <xdr:rowOff>30226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08557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80027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80772</xdr:rowOff>
    </xdr:from>
    <xdr:to>
      <xdr:col>23</xdr:col>
      <xdr:colOff>184150</xdr:colOff>
      <xdr:row>61</xdr:row>
      <xdr:rowOff>10922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97299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21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114554</xdr:rowOff>
    </xdr:from>
    <xdr:to>
      <xdr:col>19</xdr:col>
      <xdr:colOff>184150</xdr:colOff>
      <xdr:row>61</xdr:row>
      <xdr:rowOff>44704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40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54881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170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155702</xdr:rowOff>
    </xdr:from>
    <xdr:to>
      <xdr:col>15</xdr:col>
      <xdr:colOff>133350</xdr:colOff>
      <xdr:row>60</xdr:row>
      <xdr:rowOff>85852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96029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90678</xdr:rowOff>
    </xdr:from>
    <xdr:to>
      <xdr:col>11</xdr:col>
      <xdr:colOff>82550</xdr:colOff>
      <xdr:row>59</xdr:row>
      <xdr:rowOff>20828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03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31005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80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150876</xdr:rowOff>
    </xdr:from>
    <xdr:to>
      <xdr:col>7</xdr:col>
      <xdr:colOff>31750</xdr:colOff>
      <xdr:row>60</xdr:row>
      <xdr:rowOff>81026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26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91203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03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a:t>
          </a:r>
          <a:r>
            <a:rPr kumimoji="1" lang="en-US" altLang="ja-JP" sz="1300">
              <a:latin typeface="ＭＳ Ｐゴシック" panose="020B0600070205080204" pitchFamily="50" charset="-128"/>
              <a:ea typeface="ＭＳ Ｐゴシック" panose="020B0600070205080204" pitchFamily="50" charset="-128"/>
            </a:rPr>
            <a:t>2,409</a:t>
          </a:r>
          <a:r>
            <a:rPr kumimoji="1" lang="ja-JP" altLang="en-US" sz="1300">
              <a:latin typeface="ＭＳ Ｐゴシック" panose="020B0600070205080204" pitchFamily="50" charset="-128"/>
              <a:ea typeface="ＭＳ Ｐゴシック" panose="020B0600070205080204" pitchFamily="50" charset="-128"/>
            </a:rPr>
            <a:t>円増となったが、類似団体平均及び県平均を下回っている。引き続き、定員管理や給与の適正化、民間活用、公共施設の統合等に取り組み、コスト削減に努めていく。</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1663</xdr:rowOff>
    </xdr:from>
    <xdr:to>
      <xdr:col>23</xdr:col>
      <xdr:colOff>133350</xdr:colOff>
      <xdr:row>83</xdr:row>
      <xdr:rowOff>7476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32013"/>
          <a:ext cx="8382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167044</xdr:rowOff>
    </xdr:from>
    <xdr:to>
      <xdr:col>19</xdr:col>
      <xdr:colOff>133350</xdr:colOff>
      <xdr:row>83</xdr:row>
      <xdr:rowOff>1663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25944"/>
          <a:ext cx="889000" cy="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167044</xdr:rowOff>
    </xdr:from>
    <xdr:to>
      <xdr:col>15</xdr:col>
      <xdr:colOff>82550</xdr:colOff>
      <xdr:row>83</xdr:row>
      <xdr:rowOff>4987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225944"/>
          <a:ext cx="889000" cy="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4987</xdr:rowOff>
    </xdr:from>
    <xdr:to>
      <xdr:col>11</xdr:col>
      <xdr:colOff>31750</xdr:colOff>
      <xdr:row>83</xdr:row>
      <xdr:rowOff>17120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235337"/>
          <a:ext cx="889000" cy="1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70579</xdr:rowOff>
    </xdr:from>
    <xdr:to>
      <xdr:col>7</xdr:col>
      <xdr:colOff>31750</xdr:colOff>
      <xdr:row>84</xdr:row>
      <xdr:rowOff>729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156956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8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128126</xdr:rowOff>
    </xdr:from>
    <xdr:to>
      <xdr:col>23</xdr:col>
      <xdr:colOff>184150</xdr:colOff>
      <xdr:row>83</xdr:row>
      <xdr:rowOff>58276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49403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08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122313</xdr:rowOff>
    </xdr:from>
    <xdr:to>
      <xdr:col>19</xdr:col>
      <xdr:colOff>184150</xdr:colOff>
      <xdr:row>83</xdr:row>
      <xdr:rowOff>52463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8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62640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50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116244</xdr:rowOff>
    </xdr:from>
    <xdr:to>
      <xdr:col>15</xdr:col>
      <xdr:colOff>133350</xdr:colOff>
      <xdr:row>83</xdr:row>
      <xdr:rowOff>46394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7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56571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44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125637</xdr:rowOff>
    </xdr:from>
    <xdr:to>
      <xdr:col>11</xdr:col>
      <xdr:colOff>82550</xdr:colOff>
      <xdr:row>83</xdr:row>
      <xdr:rowOff>55787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65964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5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137770</xdr:rowOff>
    </xdr:from>
    <xdr:to>
      <xdr:col>7</xdr:col>
      <xdr:colOff>31750</xdr:colOff>
      <xdr:row>83</xdr:row>
      <xdr:rowOff>67920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78097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6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ポイント上昇したが、過去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年間を通じて</a:t>
          </a:r>
          <a:r>
            <a:rPr kumimoji="1" lang="en-US" altLang="ja-JP" sz="1300">
              <a:latin typeface="ＭＳ Ｐゴシック" panose="020B0600070205080204" pitchFamily="50" charset="-128"/>
              <a:ea typeface="ＭＳ Ｐゴシック" panose="020B0600070205080204" pitchFamily="50" charset="-128"/>
            </a:rPr>
            <a:t>97〜98</a:t>
          </a:r>
          <a:r>
            <a:rPr kumimoji="1" lang="ja-JP" altLang="en-US" sz="1300">
              <a:latin typeface="ＭＳ Ｐゴシック" panose="020B0600070205080204" pitchFamily="50" charset="-128"/>
              <a:ea typeface="ＭＳ Ｐゴシック" panose="020B0600070205080204" pitchFamily="50" charset="-128"/>
            </a:rPr>
            <a:t>台で安定的に推移しており、国の給与水準と概ね均衡した水準を維持している。引き続き給与の適正化に努める。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133350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9475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116114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2947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116114</xdr:rowOff>
    </xdr:from>
    <xdr:to>
      <xdr:col>72</xdr:col>
      <xdr:colOff>203200</xdr:colOff>
      <xdr:row>83</xdr:row>
      <xdr:rowOff>133350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464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84</xdr:row>
      <xdr:rowOff>48079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3637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54627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8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65314</xdr:rowOff>
    </xdr:from>
    <xdr:to>
      <xdr:col>73</xdr:col>
      <xdr:colOff>44450</xdr:colOff>
      <xdr:row>83</xdr:row>
      <xdr:rowOff>166914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5641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83656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8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第２次定員適正化計画に基づき、スクラップ＆ビルドの徹底や会計年度任用職員の活用等により、適正な定員管理を推進してきた結果、類似団体内でも最低水準に近い職員数となっている。令和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年度は前年度の</a:t>
          </a:r>
          <a:r>
            <a:rPr kumimoji="1" lang="en-US" altLang="ja-JP" sz="1300">
              <a:latin typeface="ＭＳ Ｐゴシック" panose="020B0600070205080204" pitchFamily="50" charset="-128"/>
              <a:ea typeface="ＭＳ Ｐゴシック" panose="020B0600070205080204" pitchFamily="50" charset="-128"/>
            </a:rPr>
            <a:t>6.61</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人増加しており、増加する行政需要や多様化する市民ニーズへの対応のため、必要な人員の確保と業務の効率化を両立させながら、引き続き適正な定員管理に努める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140949</xdr:rowOff>
    </xdr:from>
    <xdr:to>
      <xdr:col>81</xdr:col>
      <xdr:colOff>44450</xdr:colOff>
      <xdr:row>59</xdr:row>
      <xdr:rowOff>143362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56499"/>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140546</xdr:rowOff>
    </xdr:from>
    <xdr:to>
      <xdr:col>77</xdr:col>
      <xdr:colOff>44450</xdr:colOff>
      <xdr:row>59</xdr:row>
      <xdr:rowOff>140949</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56096"/>
          <a:ext cx="889000" cy="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140546</xdr:rowOff>
    </xdr:from>
    <xdr:to>
      <xdr:col>72</xdr:col>
      <xdr:colOff>203200</xdr:colOff>
      <xdr:row>59</xdr:row>
      <xdr:rowOff>146981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256096"/>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146981</xdr:rowOff>
    </xdr:from>
    <xdr:to>
      <xdr:col>68</xdr:col>
      <xdr:colOff>152400</xdr:colOff>
      <xdr:row>59</xdr:row>
      <xdr:rowOff>151003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3512800" y="10262531"/>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65490</xdr:rowOff>
    </xdr:from>
    <xdr:to>
      <xdr:col>64</xdr:col>
      <xdr:colOff>152400</xdr:colOff>
      <xdr:row>60</xdr:row>
      <xdr:rowOff>167090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151867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3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92562</xdr:rowOff>
    </xdr:from>
    <xdr:to>
      <xdr:col>81</xdr:col>
      <xdr:colOff>95250</xdr:colOff>
      <xdr:row>60</xdr:row>
      <xdr:rowOff>22712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0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13839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2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90149</xdr:rowOff>
    </xdr:from>
    <xdr:to>
      <xdr:col>77</xdr:col>
      <xdr:colOff>95250</xdr:colOff>
      <xdr:row>60</xdr:row>
      <xdr:rowOff>20299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0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30476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74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89746</xdr:rowOff>
    </xdr:from>
    <xdr:to>
      <xdr:col>73</xdr:col>
      <xdr:colOff>44450</xdr:colOff>
      <xdr:row>60</xdr:row>
      <xdr:rowOff>19896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30073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96181</xdr:rowOff>
    </xdr:from>
    <xdr:to>
      <xdr:col>68</xdr:col>
      <xdr:colOff>203200</xdr:colOff>
      <xdr:row>60</xdr:row>
      <xdr:rowOff>26331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1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36508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80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100203</xdr:rowOff>
    </xdr:from>
    <xdr:to>
      <xdr:col>64</xdr:col>
      <xdr:colOff>152400</xdr:colOff>
      <xdr:row>60</xdr:row>
      <xdr:rowOff>30353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40530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84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ポイント上昇したが、依然として類似団体平均を下回っている。令和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年度においては、元利償還金が前年度比</a:t>
          </a:r>
          <a:r>
            <a:rPr kumimoji="1" lang="en-US" altLang="ja-JP" sz="1300">
              <a:latin typeface="ＭＳ Ｐゴシック" panose="020B0600070205080204" pitchFamily="50" charset="-128"/>
              <a:ea typeface="ＭＳ Ｐゴシック" panose="020B0600070205080204" pitchFamily="50" charset="-128"/>
            </a:rPr>
            <a:t>29,521</a:t>
          </a:r>
          <a:r>
            <a:rPr kumimoji="1" lang="ja-JP" altLang="en-US" sz="1300">
              <a:latin typeface="ＭＳ Ｐゴシック" panose="020B0600070205080204" pitchFamily="50" charset="-128"/>
              <a:ea typeface="ＭＳ Ｐゴシック" panose="020B0600070205080204" pitchFamily="50" charset="-128"/>
            </a:rPr>
            <a:t>千円増加した一方、標準財政規模の拡大（地方税・地方交付税の増）により比率の大幅な悪化は抑制されている。地方債残高は</a:t>
          </a:r>
          <a:r>
            <a:rPr kumimoji="1" lang="en-US" altLang="ja-JP" sz="1300">
              <a:latin typeface="ＭＳ Ｐゴシック" panose="020B0600070205080204" pitchFamily="50" charset="-128"/>
              <a:ea typeface="ＭＳ Ｐゴシック" panose="020B0600070205080204" pitchFamily="50" charset="-128"/>
            </a:rPr>
            <a:t>18,978,972</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238,465</a:t>
          </a:r>
          <a:r>
            <a:rPr kumimoji="1" lang="ja-JP" altLang="en-US" sz="1300">
              <a:latin typeface="ＭＳ Ｐゴシック" panose="020B0600070205080204" pitchFamily="50" charset="-128"/>
              <a:ea typeface="ＭＳ Ｐゴシック" panose="020B0600070205080204" pitchFamily="50" charset="-128"/>
            </a:rPr>
            <a:t>千円）と減少傾向にあり、引き続き計画的な地方債の活用と償還管理に努める。</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103112</xdr:rowOff>
    </xdr:from>
    <xdr:to>
      <xdr:col>81</xdr:col>
      <xdr:colOff>44450</xdr:colOff>
      <xdr:row>39</xdr:row>
      <xdr:rowOff>149074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89662"/>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103112</xdr:rowOff>
    </xdr:from>
    <xdr:to>
      <xdr:col>77</xdr:col>
      <xdr:colOff>44450</xdr:colOff>
      <xdr:row>39</xdr:row>
      <xdr:rowOff>103112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896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103112</xdr:rowOff>
    </xdr:from>
    <xdr:to>
      <xdr:col>72</xdr:col>
      <xdr:colOff>203200</xdr:colOff>
      <xdr:row>39</xdr:row>
      <xdr:rowOff>137583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8966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40</xdr:row>
      <xdr:rowOff>46567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82413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15015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98274</xdr:rowOff>
    </xdr:from>
    <xdr:to>
      <xdr:col>81</xdr:col>
      <xdr:colOff>95250</xdr:colOff>
      <xdr:row>40</xdr:row>
      <xdr:rowOff>28424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114801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29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52312</xdr:rowOff>
    </xdr:from>
    <xdr:to>
      <xdr:col>77</xdr:col>
      <xdr:colOff>95250</xdr:colOff>
      <xdr:row>39</xdr:row>
      <xdr:rowOff>153912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164089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0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52312</xdr:rowOff>
    </xdr:from>
    <xdr:to>
      <xdr:col>73</xdr:col>
      <xdr:colOff>44450</xdr:colOff>
      <xdr:row>39</xdr:row>
      <xdr:rowOff>153912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164089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0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であったが、令和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年度においては充当可能財源等（充当可能基金</a:t>
          </a:r>
          <a:r>
            <a:rPr kumimoji="1" lang="en-US" altLang="ja-JP" sz="1300">
              <a:latin typeface="ＭＳ Ｐゴシック" panose="020B0600070205080204" pitchFamily="50" charset="-128"/>
              <a:ea typeface="ＭＳ Ｐゴシック" panose="020B0600070205080204" pitchFamily="50" charset="-128"/>
            </a:rPr>
            <a:t>15,043,768</a:t>
          </a:r>
          <a:r>
            <a:rPr kumimoji="1" lang="ja-JP" altLang="en-US" sz="1300">
              <a:latin typeface="ＭＳ Ｐゴシック" panose="020B0600070205080204" pitchFamily="50" charset="-128"/>
              <a:ea typeface="ＭＳ Ｐゴシック" panose="020B0600070205080204" pitchFamily="50" charset="-128"/>
            </a:rPr>
            <a:t>千円等）が将来負担額（</a:t>
          </a:r>
          <a:r>
            <a:rPr kumimoji="1" lang="en-US" altLang="ja-JP" sz="1300">
              <a:latin typeface="ＭＳ Ｐゴシック" panose="020B0600070205080204" pitchFamily="50" charset="-128"/>
              <a:ea typeface="ＭＳ Ｐゴシック" panose="020B0600070205080204" pitchFamily="50" charset="-128"/>
            </a:rPr>
            <a:t>22,762,155</a:t>
          </a:r>
          <a:r>
            <a:rPr kumimoji="1" lang="ja-JP" altLang="en-US" sz="1300">
              <a:latin typeface="ＭＳ Ｐゴシック" panose="020B0600070205080204" pitchFamily="50" charset="-128"/>
              <a:ea typeface="ＭＳ Ｐゴシック" panose="020B0600070205080204" pitchFamily="50" charset="-128"/>
            </a:rPr>
            <a:t>千円）を上回る状況となった。これは、基金残高の増加や、地方債現在高の減少傾向が寄与している。引き続き基金の計画的な積み立てと地方債残高の適正管理に努め、将来世代への負担軽減を図る。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132574</xdr:rowOff>
    </xdr:from>
    <xdr:to>
      <xdr:col>77</xdr:col>
      <xdr:colOff>95250</xdr:colOff>
      <xdr:row>14</xdr:row>
      <xdr:rowOff>62724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36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72901</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130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ポイント改善した。第２次定員適正化計画に基づく適正な定員管理の推進により、類似団体と比較して低い水準を維持している。令和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年度においては、一般職員給・期末手当の増加や暫定再任用職員の新設等により人件費総額は増加したが、経常一般財源等の増加により比率は改善した。引き続き定員の適正化と給与の適正管理に努める。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6204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8128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666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35</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620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620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110490</xdr:rowOff>
    </xdr:from>
    <xdr:to>
      <xdr:col>24</xdr:col>
      <xdr:colOff>76200</xdr:colOff>
      <xdr:row>36</xdr:row>
      <xdr:rowOff>40640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127017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128778</xdr:rowOff>
    </xdr:from>
    <xdr:to>
      <xdr:col>20</xdr:col>
      <xdr:colOff>38100</xdr:colOff>
      <xdr:row>36</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69105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115062</xdr:rowOff>
    </xdr:from>
    <xdr:to>
      <xdr:col>15</xdr:col>
      <xdr:colOff>149225</xdr:colOff>
      <xdr:row>36</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55389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xdr:rowOff>
    </xdr:from>
    <xdr:to>
      <xdr:col>6</xdr:col>
      <xdr:colOff>171450</xdr:colOff>
      <xdr:row>36</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114825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補助金適正化ガイドラインの運用や公共施設総合管理計画に基づく施設管理の効率化等により、引き続き類似団体平均を下回る水準を維持している。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88138</xdr:rowOff>
    </xdr:from>
    <xdr:to>
      <xdr:col>82</xdr:col>
      <xdr:colOff>107950</xdr:colOff>
      <xdr:row>13</xdr:row>
      <xdr:rowOff>97282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3169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78994</xdr:rowOff>
    </xdr:from>
    <xdr:to>
      <xdr:col>78</xdr:col>
      <xdr:colOff>69850</xdr:colOff>
      <xdr:row>13</xdr:row>
      <xdr:rowOff>97282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078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140716</xdr:rowOff>
    </xdr:from>
    <xdr:to>
      <xdr:col>73</xdr:col>
      <xdr:colOff>180975</xdr:colOff>
      <xdr:row>13</xdr:row>
      <xdr:rowOff>78994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19811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122428</xdr:rowOff>
    </xdr:from>
    <xdr:to>
      <xdr:col>69</xdr:col>
      <xdr:colOff>92075</xdr:colOff>
      <xdr:row>12</xdr:row>
      <xdr:rowOff>140716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1798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0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18559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9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37338</xdr:rowOff>
    </xdr:from>
    <xdr:to>
      <xdr:col>82</xdr:col>
      <xdr:colOff>158750</xdr:colOff>
      <xdr:row>13</xdr:row>
      <xdr:rowOff>138938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117365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17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46482</xdr:rowOff>
    </xdr:from>
    <xdr:to>
      <xdr:col>78</xdr:col>
      <xdr:colOff>120650</xdr:colOff>
      <xdr:row>13</xdr:row>
      <xdr:rowOff>148082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27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158259</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044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28194</xdr:rowOff>
    </xdr:from>
    <xdr:to>
      <xdr:col>74</xdr:col>
      <xdr:colOff>31750</xdr:colOff>
      <xdr:row>13</xdr:row>
      <xdr:rowOff>129794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25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139971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025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89916</xdr:rowOff>
    </xdr:from>
    <xdr:to>
      <xdr:col>69</xdr:col>
      <xdr:colOff>142875</xdr:colOff>
      <xdr:row>13</xdr:row>
      <xdr:rowOff>20066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1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30243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1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71628</xdr:rowOff>
    </xdr:from>
    <xdr:to>
      <xdr:col>65</xdr:col>
      <xdr:colOff>53975</xdr:colOff>
      <xdr:row>13</xdr:row>
      <xdr:rowOff>1778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12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11955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189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障害者福祉費（障害者自立支援給付費等）、法人保育園等運営費負担事業、生活保護費等の増加が主な要因である。少子高齢化の進展や障害者数の増加等の構造的要因により、扶助費は増加傾向にある。今後も適正な給付管理と自立支援の充実により、扶助費の適正化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165100</xdr:rowOff>
    </xdr:from>
    <xdr:to>
      <xdr:col>24</xdr:col>
      <xdr:colOff>25400</xdr:colOff>
      <xdr:row>61</xdr:row>
      <xdr:rowOff>58965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4521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162378</xdr:rowOff>
    </xdr:from>
    <xdr:to>
      <xdr:col>19</xdr:col>
      <xdr:colOff>187325</xdr:colOff>
      <xdr:row>60</xdr:row>
      <xdr:rowOff>165100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277928"/>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97065</xdr:rowOff>
    </xdr:from>
    <xdr:to>
      <xdr:col>15</xdr:col>
      <xdr:colOff>98425</xdr:colOff>
      <xdr:row>59</xdr:row>
      <xdr:rowOff>162378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212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86178</xdr:rowOff>
    </xdr:from>
    <xdr:to>
      <xdr:col>11</xdr:col>
      <xdr:colOff>9525</xdr:colOff>
      <xdr:row>59</xdr:row>
      <xdr:rowOff>97065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102017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8165</xdr:rowOff>
    </xdr:from>
    <xdr:to>
      <xdr:col>24</xdr:col>
      <xdr:colOff>76200</xdr:colOff>
      <xdr:row>61</xdr:row>
      <xdr:rowOff>109765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4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151692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43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114300</xdr:rowOff>
    </xdr:from>
    <xdr:to>
      <xdr:col>20</xdr:col>
      <xdr:colOff>38100</xdr:colOff>
      <xdr:row>61</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29227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111578</xdr:rowOff>
    </xdr:from>
    <xdr:to>
      <xdr:col>15</xdr:col>
      <xdr:colOff>149225</xdr:colOff>
      <xdr:row>60</xdr:row>
      <xdr:rowOff>41728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26505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46265</xdr:rowOff>
    </xdr:from>
    <xdr:to>
      <xdr:col>11</xdr:col>
      <xdr:colOff>60325</xdr:colOff>
      <xdr:row>59</xdr:row>
      <xdr:rowOff>147865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132642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上昇した。繰出金の増加（国民健康保険事業特別会計・下水道事業会計への繰出増）が主な要因である。国民健康保険税率の改定や下水道接続率の向上等により、繰出金の削減に向けた取り組みを継続する。</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0</xdr:rowOff>
    </xdr:from>
    <xdr:to>
      <xdr:col>82</xdr:col>
      <xdr:colOff>107950</xdr:colOff>
      <xdr:row>56</xdr:row>
      <xdr:rowOff>114300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258300"/>
          <a:ext cx="8382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143527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1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0</xdr:rowOff>
    </xdr:from>
    <xdr:to>
      <xdr:col>78</xdr:col>
      <xdr:colOff>69850</xdr:colOff>
      <xdr:row>54</xdr:row>
      <xdr:rowOff>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258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146050</xdr:rowOff>
    </xdr:from>
    <xdr:to>
      <xdr:col>73</xdr:col>
      <xdr:colOff>180975</xdr:colOff>
      <xdr:row>54</xdr:row>
      <xdr:rowOff>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232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146050</xdr:rowOff>
    </xdr:from>
    <xdr:to>
      <xdr:col>69</xdr:col>
      <xdr:colOff>92075</xdr:colOff>
      <xdr:row>54</xdr:row>
      <xdr:rowOff>38100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232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80027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120650</xdr:rowOff>
    </xdr:from>
    <xdr:to>
      <xdr:col>78</xdr:col>
      <xdr:colOff>120650</xdr:colOff>
      <xdr:row>54</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60977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897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120650</xdr:rowOff>
    </xdr:from>
    <xdr:to>
      <xdr:col>74</xdr:col>
      <xdr:colOff>31750</xdr:colOff>
      <xdr:row>54</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60977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95250</xdr:rowOff>
    </xdr:from>
    <xdr:to>
      <xdr:col>69</xdr:col>
      <xdr:colOff>142875</xdr:colOff>
      <xdr:row>54</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158750</xdr:rowOff>
    </xdr:from>
    <xdr:to>
      <xdr:col>65</xdr:col>
      <xdr:colOff>53975</xdr:colOff>
      <xdr:row>54</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新型コロナウイルス感染症対策関連補助費や組合等土地区画整理事業支援費の減等により令和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18.6%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令和４年に策定した補助金適正化ガイドラインを活用し運用の適正化を図り、全体的な負担金・補助金について精査・見直しを重ね、補助費等の抑制に努めていく。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38</xdr:row>
      <xdr:rowOff>62992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395212"/>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62992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5323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78994</xdr:rowOff>
    </xdr:from>
    <xdr:to>
      <xdr:col>73</xdr:col>
      <xdr:colOff>180975</xdr:colOff>
      <xdr:row>38</xdr:row>
      <xdr:rowOff>17272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4226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78994</xdr:rowOff>
    </xdr:from>
    <xdr:to>
      <xdr:col>69</xdr:col>
      <xdr:colOff>92075</xdr:colOff>
      <xdr:row>37</xdr:row>
      <xdr:rowOff>147574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42264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17289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18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xdr:rowOff>
    </xdr:from>
    <xdr:to>
      <xdr:col>78</xdr:col>
      <xdr:colOff>120650</xdr:colOff>
      <xdr:row>38</xdr:row>
      <xdr:rowOff>113792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98569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28194</xdr:rowOff>
    </xdr:from>
    <xdr:to>
      <xdr:col>69</xdr:col>
      <xdr:colOff>142875</xdr:colOff>
      <xdr:row>37</xdr:row>
      <xdr:rowOff>129794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114571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ポイント改善した。元利償還金は前年度比</a:t>
          </a:r>
          <a:r>
            <a:rPr kumimoji="1" lang="en-US" altLang="ja-JP" sz="1300">
              <a:latin typeface="ＭＳ Ｐゴシック" panose="020B0600070205080204" pitchFamily="50" charset="-128"/>
              <a:ea typeface="ＭＳ Ｐゴシック" panose="020B0600070205080204" pitchFamily="50" charset="-128"/>
            </a:rPr>
            <a:t>29,521</a:t>
          </a:r>
          <a:r>
            <a:rPr kumimoji="1" lang="ja-JP" altLang="en-US" sz="1300">
              <a:latin typeface="ＭＳ Ｐゴシック" panose="020B0600070205080204" pitchFamily="50" charset="-128"/>
              <a:ea typeface="ＭＳ Ｐゴシック" panose="020B0600070205080204" pitchFamily="50" charset="-128"/>
            </a:rPr>
            <a:t>千円の増加となったが、経常一般財源等の増加により比率は改善した。引き続き計画的な地方債の活用により、公債費負担の軽減に努める。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99786</xdr:rowOff>
    </xdr:from>
    <xdr:to>
      <xdr:col>24</xdr:col>
      <xdr:colOff>25400</xdr:colOff>
      <xdr:row>76</xdr:row>
      <xdr:rowOff>143329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29986"/>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143329</xdr:rowOff>
    </xdr:from>
    <xdr:to>
      <xdr:col>19</xdr:col>
      <xdr:colOff>187325</xdr:colOff>
      <xdr:row>77</xdr:row>
      <xdr:rowOff>15421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735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143329</xdr:rowOff>
    </xdr:from>
    <xdr:to>
      <xdr:col>15</xdr:col>
      <xdr:colOff>98425</xdr:colOff>
      <xdr:row>77</xdr:row>
      <xdr:rowOff>15421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735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143329</xdr:rowOff>
    </xdr:from>
    <xdr:to>
      <xdr:col>11</xdr:col>
      <xdr:colOff>9525</xdr:colOff>
      <xdr:row>77</xdr:row>
      <xdr:rowOff>156936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73529"/>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130629</xdr:rowOff>
    </xdr:from>
    <xdr:to>
      <xdr:col>6</xdr:col>
      <xdr:colOff>171450</xdr:colOff>
      <xdr:row>79</xdr:row>
      <xdr:rowOff>60779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0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45556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48986</xdr:rowOff>
    </xdr:from>
    <xdr:to>
      <xdr:col>24</xdr:col>
      <xdr:colOff>76200</xdr:colOff>
      <xdr:row>76</xdr:row>
      <xdr:rowOff>150586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7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65512</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92529</xdr:rowOff>
    </xdr:from>
    <xdr:to>
      <xdr:col>20</xdr:col>
      <xdr:colOff>38100</xdr:colOff>
      <xdr:row>77</xdr:row>
      <xdr:rowOff>22679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32855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9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136071</xdr:rowOff>
    </xdr:from>
    <xdr:to>
      <xdr:col>15</xdr:col>
      <xdr:colOff>149225</xdr:colOff>
      <xdr:row>77</xdr:row>
      <xdr:rowOff>66221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76399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92529</xdr:rowOff>
    </xdr:from>
    <xdr:to>
      <xdr:col>11</xdr:col>
      <xdr:colOff>60325</xdr:colOff>
      <xdr:row>77</xdr:row>
      <xdr:rowOff>22679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32855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106136</xdr:rowOff>
    </xdr:from>
    <xdr:to>
      <xdr:col>6</xdr:col>
      <xdr:colOff>171450</xdr:colOff>
      <xdr:row>78</xdr:row>
      <xdr:rowOff>36286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0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46463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72.3%</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た。人件費・物件費の適正管理により、公債費以外の経常経費の抑制が図られている。一方、扶助費・繰出金の増加傾向が続いており、引き続き社会保障関係経費の適正化と公営企業会計の健全化に向けた取り組みを推進する。</a:t>
          </a:r>
        </a:p>
        <a:p>
          <a:br>
            <a:rPr kumimoji="1" lang="ja-JP" altLang="en-US" sz="1300">
              <a:latin typeface="ＭＳ Ｐゴシック" panose="020B0600070205080204" pitchFamily="50" charset="-128"/>
              <a:ea typeface="ＭＳ Ｐゴシック" panose="020B0600070205080204" pitchFamily="50" charset="-128"/>
            </a:rPr>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76</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13433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76</xdr:row>
      <xdr:rowOff>117856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0632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113284</xdr:rowOff>
    </xdr:from>
    <xdr:to>
      <xdr:col>73</xdr:col>
      <xdr:colOff>180975</xdr:colOff>
      <xdr:row>75</xdr:row>
      <xdr:rowOff>147574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800584"/>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113284</xdr:rowOff>
    </xdr:from>
    <xdr:to>
      <xdr:col>69</xdr:col>
      <xdr:colOff>92075</xdr:colOff>
      <xdr:row>75</xdr:row>
      <xdr:rowOff>83566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80058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69867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67056</xdr:rowOff>
    </xdr:from>
    <xdr:to>
      <xdr:col>78</xdr:col>
      <xdr:colOff>120650</xdr:colOff>
      <xdr:row>76</xdr:row>
      <xdr:rowOff>168656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7383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66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62484</xdr:rowOff>
    </xdr:from>
    <xdr:to>
      <xdr:col>69</xdr:col>
      <xdr:colOff>142875</xdr:colOff>
      <xdr:row>74</xdr:row>
      <xdr:rowOff>164084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2811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51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32766</xdr:rowOff>
    </xdr:from>
    <xdr:to>
      <xdr:col>65</xdr:col>
      <xdr:colOff>53975</xdr:colOff>
      <xdr:row>75</xdr:row>
      <xdr:rowOff>134366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144543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126158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9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115981</xdr:rowOff>
    </xdr:from>
    <xdr:to>
      <xdr:col>29</xdr:col>
      <xdr:colOff>127000</xdr:colOff>
      <xdr:row>18</xdr:row>
      <xdr:rowOff>155796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49706"/>
          <a:ext cx="647700" cy="39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155796</xdr:rowOff>
    </xdr:from>
    <xdr:to>
      <xdr:col>26</xdr:col>
      <xdr:colOff>50800</xdr:colOff>
      <xdr:row>18</xdr:row>
      <xdr:rowOff>155971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89521"/>
          <a:ext cx="698500" cy="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155971</xdr:rowOff>
    </xdr:from>
    <xdr:to>
      <xdr:col>22</xdr:col>
      <xdr:colOff>114300</xdr:colOff>
      <xdr:row>18</xdr:row>
      <xdr:rowOff>163085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89696"/>
          <a:ext cx="698500" cy="7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152611</xdr:rowOff>
    </xdr:from>
    <xdr:to>
      <xdr:col>18</xdr:col>
      <xdr:colOff>177800</xdr:colOff>
      <xdr:row>18</xdr:row>
      <xdr:rowOff>163085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286336"/>
          <a:ext cx="698500" cy="104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122728</xdr:rowOff>
    </xdr:from>
    <xdr:to>
      <xdr:col>15</xdr:col>
      <xdr:colOff>101600</xdr:colOff>
      <xdr:row>18</xdr:row>
      <xdr:rowOff>52878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8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63055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5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65181</xdr:rowOff>
    </xdr:from>
    <xdr:to>
      <xdr:col>29</xdr:col>
      <xdr:colOff>177800</xdr:colOff>
      <xdr:row>18</xdr:row>
      <xdr:rowOff>166781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98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145208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07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104996</xdr:rowOff>
    </xdr:from>
    <xdr:to>
      <xdr:col>26</xdr:col>
      <xdr:colOff>101600</xdr:colOff>
      <xdr:row>19</xdr:row>
      <xdr:rowOff>35146</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38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19923</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25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105171</xdr:rowOff>
    </xdr:from>
    <xdr:to>
      <xdr:col>22</xdr:col>
      <xdr:colOff>165100</xdr:colOff>
      <xdr:row>19</xdr:row>
      <xdr:rowOff>35321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38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20098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2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112284</xdr:rowOff>
    </xdr:from>
    <xdr:to>
      <xdr:col>19</xdr:col>
      <xdr:colOff>38100</xdr:colOff>
      <xdr:row>19</xdr:row>
      <xdr:rowOff>42435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4600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27212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3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101811</xdr:rowOff>
    </xdr:from>
    <xdr:to>
      <xdr:col>15</xdr:col>
      <xdr:colOff>101600</xdr:colOff>
      <xdr:row>19</xdr:row>
      <xdr:rowOff>31961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35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16738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117970</xdr:rowOff>
    </xdr:from>
    <xdr:to>
      <xdr:col>29</xdr:col>
      <xdr:colOff>127000</xdr:colOff>
      <xdr:row>37</xdr:row>
      <xdr:rowOff>152470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42670"/>
          <a:ext cx="647700" cy="345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152470</xdr:rowOff>
    </xdr:from>
    <xdr:to>
      <xdr:col>26</xdr:col>
      <xdr:colOff>50800</xdr:colOff>
      <xdr:row>37</xdr:row>
      <xdr:rowOff>178435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77170"/>
          <a:ext cx="698500" cy="25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178435</xdr:rowOff>
    </xdr:from>
    <xdr:to>
      <xdr:col>22</xdr:col>
      <xdr:colOff>114300</xdr:colOff>
      <xdr:row>37</xdr:row>
      <xdr:rowOff>191503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03135"/>
          <a:ext cx="698500" cy="13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169749</xdr:rowOff>
    </xdr:from>
    <xdr:to>
      <xdr:col>18</xdr:col>
      <xdr:colOff>177800</xdr:colOff>
      <xdr:row>37</xdr:row>
      <xdr:rowOff>191503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294449"/>
          <a:ext cx="698500" cy="21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75114</xdr:rowOff>
    </xdr:from>
    <xdr:to>
      <xdr:col>15</xdr:col>
      <xdr:colOff>101600</xdr:colOff>
      <xdr:row>37</xdr:row>
      <xdr:rowOff>5264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283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186891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9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67170</xdr:rowOff>
    </xdr:from>
    <xdr:to>
      <xdr:col>29</xdr:col>
      <xdr:colOff>177800</xdr:colOff>
      <xdr:row>37</xdr:row>
      <xdr:rowOff>168770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191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39247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16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101670</xdr:rowOff>
    </xdr:from>
    <xdr:to>
      <xdr:col>26</xdr:col>
      <xdr:colOff>101600</xdr:colOff>
      <xdr:row>37</xdr:row>
      <xdr:rowOff>203270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26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188047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12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127635</xdr:rowOff>
    </xdr:from>
    <xdr:to>
      <xdr:col>22</xdr:col>
      <xdr:colOff>165100</xdr:colOff>
      <xdr:row>37</xdr:row>
      <xdr:rowOff>229235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52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214012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38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140703</xdr:rowOff>
    </xdr:from>
    <xdr:to>
      <xdr:col>19</xdr:col>
      <xdr:colOff>38100</xdr:colOff>
      <xdr:row>37</xdr:row>
      <xdr:rowOff>242303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265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227080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351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118949</xdr:rowOff>
    </xdr:from>
    <xdr:to>
      <xdr:col>15</xdr:col>
      <xdr:colOff>101600</xdr:colOff>
      <xdr:row>37</xdr:row>
      <xdr:rowOff>220549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43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205326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3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137951</xdr:rowOff>
    </xdr:from>
    <xdr:to>
      <xdr:col>24</xdr:col>
      <xdr:colOff>63500</xdr:colOff>
      <xdr:row>37</xdr:row>
      <xdr:rowOff>149236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81601"/>
          <a:ext cx="838200" cy="1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149236</xdr:rowOff>
    </xdr:from>
    <xdr:to>
      <xdr:col>19</xdr:col>
      <xdr:colOff>177800</xdr:colOff>
      <xdr:row>37</xdr:row>
      <xdr:rowOff>163265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92886"/>
          <a:ext cx="889000" cy="1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155321</xdr:rowOff>
    </xdr:from>
    <xdr:to>
      <xdr:col>15</xdr:col>
      <xdr:colOff>50800</xdr:colOff>
      <xdr:row>37</xdr:row>
      <xdr:rowOff>163265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498971"/>
          <a:ext cx="889000" cy="7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155321</xdr:rowOff>
    </xdr:from>
    <xdr:to>
      <xdr:col>10</xdr:col>
      <xdr:colOff>114300</xdr:colOff>
      <xdr:row>37</xdr:row>
      <xdr:rowOff>156616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98971"/>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126326</xdr:rowOff>
    </xdr:from>
    <xdr:to>
      <xdr:col>6</xdr:col>
      <xdr:colOff>38100</xdr:colOff>
      <xdr:row>37</xdr:row>
      <xdr:rowOff>56476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73003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87151</xdr:rowOff>
    </xdr:from>
    <xdr:to>
      <xdr:col>24</xdr:col>
      <xdr:colOff>114300</xdr:colOff>
      <xdr:row>38</xdr:row>
      <xdr:rowOff>17301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3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2078</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4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98436</xdr:rowOff>
    </xdr:from>
    <xdr:to>
      <xdr:col>20</xdr:col>
      <xdr:colOff>38100</xdr:colOff>
      <xdr:row>38</xdr:row>
      <xdr:rowOff>28586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4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19714</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534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112465</xdr:rowOff>
    </xdr:from>
    <xdr:to>
      <xdr:col>15</xdr:col>
      <xdr:colOff>101600</xdr:colOff>
      <xdr:row>38</xdr:row>
      <xdr:rowOff>42614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561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33742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54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104521</xdr:rowOff>
    </xdr:from>
    <xdr:to>
      <xdr:col>10</xdr:col>
      <xdr:colOff>165100</xdr:colOff>
      <xdr:row>38</xdr:row>
      <xdr:rowOff>34671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4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25798</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540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105816</xdr:rowOff>
    </xdr:from>
    <xdr:to>
      <xdr:col>6</xdr:col>
      <xdr:colOff>38100</xdr:colOff>
      <xdr:row>38</xdr:row>
      <xdr:rowOff>35967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49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27093</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54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89152</xdr:rowOff>
    </xdr:from>
    <xdr:to>
      <xdr:col>24</xdr:col>
      <xdr:colOff>63500</xdr:colOff>
      <xdr:row>56</xdr:row>
      <xdr:rowOff>100395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3797300" y="9690352"/>
          <a:ext cx="838200" cy="1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85536</xdr:rowOff>
    </xdr:from>
    <xdr:to>
      <xdr:col>19</xdr:col>
      <xdr:colOff>177800</xdr:colOff>
      <xdr:row>56</xdr:row>
      <xdr:rowOff>89152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686736"/>
          <a:ext cx="889000" cy="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76912</xdr:rowOff>
    </xdr:from>
    <xdr:to>
      <xdr:col>15</xdr:col>
      <xdr:colOff>50800</xdr:colOff>
      <xdr:row>56</xdr:row>
      <xdr:rowOff>85536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678112"/>
          <a:ext cx="889000" cy="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47122</xdr:rowOff>
    </xdr:from>
    <xdr:to>
      <xdr:col>10</xdr:col>
      <xdr:colOff>114300</xdr:colOff>
      <xdr:row>56</xdr:row>
      <xdr:rowOff>76912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648322"/>
          <a:ext cx="889000" cy="2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16928</xdr:rowOff>
    </xdr:from>
    <xdr:to>
      <xdr:col>6</xdr:col>
      <xdr:colOff>38100</xdr:colOff>
      <xdr:row>56</xdr:row>
      <xdr:rowOff>118528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1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109655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1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49595</xdr:rowOff>
    </xdr:from>
    <xdr:to>
      <xdr:col>24</xdr:col>
      <xdr:colOff>114300</xdr:colOff>
      <xdr:row>56</xdr:row>
      <xdr:rowOff>151195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28022</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2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38352</xdr:rowOff>
    </xdr:from>
    <xdr:to>
      <xdr:col>20</xdr:col>
      <xdr:colOff>38100</xdr:colOff>
      <xdr:row>56</xdr:row>
      <xdr:rowOff>139952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3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156479</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414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34736</xdr:rowOff>
    </xdr:from>
    <xdr:to>
      <xdr:col>15</xdr:col>
      <xdr:colOff>101600</xdr:colOff>
      <xdr:row>56</xdr:row>
      <xdr:rowOff>136336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3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127463</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2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26112</xdr:rowOff>
    </xdr:from>
    <xdr:to>
      <xdr:col>10</xdr:col>
      <xdr:colOff>165100</xdr:colOff>
      <xdr:row>56</xdr:row>
      <xdr:rowOff>127712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2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144239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40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167772</xdr:rowOff>
    </xdr:from>
    <xdr:to>
      <xdr:col>6</xdr:col>
      <xdr:colOff>38100</xdr:colOff>
      <xdr:row>56</xdr:row>
      <xdr:rowOff>97922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59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114449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3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20410</xdr:rowOff>
    </xdr:from>
    <xdr:to>
      <xdr:col>24</xdr:col>
      <xdr:colOff>63500</xdr:colOff>
      <xdr:row>79</xdr:row>
      <xdr:rowOff>21019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64960"/>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20410</xdr:rowOff>
    </xdr:from>
    <xdr:to>
      <xdr:col>19</xdr:col>
      <xdr:colOff>177800</xdr:colOff>
      <xdr:row>79</xdr:row>
      <xdr:rowOff>24143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64960"/>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21210</xdr:rowOff>
    </xdr:from>
    <xdr:to>
      <xdr:col>15</xdr:col>
      <xdr:colOff>50800</xdr:colOff>
      <xdr:row>79</xdr:row>
      <xdr:rowOff>24143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65760"/>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21210</xdr:rowOff>
    </xdr:from>
    <xdr:to>
      <xdr:col>10</xdr:col>
      <xdr:colOff>114300</xdr:colOff>
      <xdr:row>79</xdr:row>
      <xdr:rowOff>25209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65760"/>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141669</xdr:rowOff>
    </xdr:from>
    <xdr:to>
      <xdr:col>24</xdr:col>
      <xdr:colOff>114300</xdr:colOff>
      <xdr:row>79</xdr:row>
      <xdr:rowOff>71819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56596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29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141060</xdr:rowOff>
    </xdr:from>
    <xdr:to>
      <xdr:col>20</xdr:col>
      <xdr:colOff>38100</xdr:colOff>
      <xdr:row>79</xdr:row>
      <xdr:rowOff>71210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62337</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0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144793</xdr:rowOff>
    </xdr:from>
    <xdr:to>
      <xdr:col>15</xdr:col>
      <xdr:colOff>101600</xdr:colOff>
      <xdr:row>79</xdr:row>
      <xdr:rowOff>74943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66070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1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141860</xdr:rowOff>
    </xdr:from>
    <xdr:to>
      <xdr:col>10</xdr:col>
      <xdr:colOff>165100</xdr:colOff>
      <xdr:row>79</xdr:row>
      <xdr:rowOff>72010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63137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145859</xdr:rowOff>
    </xdr:from>
    <xdr:to>
      <xdr:col>6</xdr:col>
      <xdr:colOff>38100</xdr:colOff>
      <xdr:row>79</xdr:row>
      <xdr:rowOff>76009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67136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1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135364</xdr:rowOff>
    </xdr:from>
    <xdr:to>
      <xdr:col>24</xdr:col>
      <xdr:colOff>63500</xdr:colOff>
      <xdr:row>94</xdr:row>
      <xdr:rowOff>95672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80214"/>
          <a:ext cx="838200" cy="13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95672</xdr:rowOff>
    </xdr:from>
    <xdr:to>
      <xdr:col>19</xdr:col>
      <xdr:colOff>177800</xdr:colOff>
      <xdr:row>94</xdr:row>
      <xdr:rowOff>118937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11972"/>
          <a:ext cx="889000" cy="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118937</xdr:rowOff>
    </xdr:from>
    <xdr:to>
      <xdr:col>15</xdr:col>
      <xdr:colOff>50800</xdr:colOff>
      <xdr:row>94</xdr:row>
      <xdr:rowOff>146931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019300" y="16235237"/>
          <a:ext cx="889000" cy="2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146931</xdr:rowOff>
    </xdr:from>
    <xdr:to>
      <xdr:col>10</xdr:col>
      <xdr:colOff>114300</xdr:colOff>
      <xdr:row>96</xdr:row>
      <xdr:rowOff>3128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63231"/>
          <a:ext cx="889000" cy="19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48254</xdr:rowOff>
    </xdr:from>
    <xdr:to>
      <xdr:col>6</xdr:col>
      <xdr:colOff>38100</xdr:colOff>
      <xdr:row>97</xdr:row>
      <xdr:rowOff>149854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78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140981</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771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84564</xdr:rowOff>
    </xdr:from>
    <xdr:to>
      <xdr:col>24</xdr:col>
      <xdr:colOff>114300</xdr:colOff>
      <xdr:row>94</xdr:row>
      <xdr:rowOff>14714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2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107441</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80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44872</xdr:rowOff>
    </xdr:from>
    <xdr:to>
      <xdr:col>20</xdr:col>
      <xdr:colOff>38100</xdr:colOff>
      <xdr:row>94</xdr:row>
      <xdr:rowOff>146472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1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162999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93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68137</xdr:rowOff>
    </xdr:from>
    <xdr:to>
      <xdr:col>15</xdr:col>
      <xdr:colOff>101600</xdr:colOff>
      <xdr:row>94</xdr:row>
      <xdr:rowOff>169737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18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14814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59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96131</xdr:rowOff>
    </xdr:from>
    <xdr:to>
      <xdr:col>10</xdr:col>
      <xdr:colOff>165100</xdr:colOff>
      <xdr:row>95</xdr:row>
      <xdr:rowOff>26281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1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42808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87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123778</xdr:rowOff>
    </xdr:from>
    <xdr:to>
      <xdr:col>6</xdr:col>
      <xdr:colOff>38100</xdr:colOff>
      <xdr:row>96</xdr:row>
      <xdr:rowOff>53928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1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70455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18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39269</xdr:rowOff>
    </xdr:from>
    <xdr:to>
      <xdr:col>55</xdr:col>
      <xdr:colOff>0</xdr:colOff>
      <xdr:row>37</xdr:row>
      <xdr:rowOff>120703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82919"/>
          <a:ext cx="838200" cy="8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39269</xdr:rowOff>
    </xdr:from>
    <xdr:to>
      <xdr:col>50</xdr:col>
      <xdr:colOff>114300</xdr:colOff>
      <xdr:row>37</xdr:row>
      <xdr:rowOff>60258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82919"/>
          <a:ext cx="889000" cy="2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60258</xdr:rowOff>
    </xdr:from>
    <xdr:to>
      <xdr:col>45</xdr:col>
      <xdr:colOff>177800</xdr:colOff>
      <xdr:row>37</xdr:row>
      <xdr:rowOff>129348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03908"/>
          <a:ext cx="889000" cy="6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60555</xdr:rowOff>
    </xdr:from>
    <xdr:to>
      <xdr:col>41</xdr:col>
      <xdr:colOff>50800</xdr:colOff>
      <xdr:row>37</xdr:row>
      <xdr:rowOff>129348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61305"/>
          <a:ext cx="889000" cy="41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88458</xdr:rowOff>
    </xdr:from>
    <xdr:to>
      <xdr:col>36</xdr:col>
      <xdr:colOff>165100</xdr:colOff>
      <xdr:row>35</xdr:row>
      <xdr:rowOff>18608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35135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69903</xdr:rowOff>
    </xdr:from>
    <xdr:to>
      <xdr:col>55</xdr:col>
      <xdr:colOff>50800</xdr:colOff>
      <xdr:row>38</xdr:row>
      <xdr:rowOff>53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1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156280</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159919</xdr:rowOff>
    </xdr:from>
    <xdr:to>
      <xdr:col>50</xdr:col>
      <xdr:colOff>165100</xdr:colOff>
      <xdr:row>37</xdr:row>
      <xdr:rowOff>90069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3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106596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107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9458</xdr:rowOff>
    </xdr:from>
    <xdr:to>
      <xdr:col>46</xdr:col>
      <xdr:colOff>38100</xdr:colOff>
      <xdr:row>37</xdr:row>
      <xdr:rowOff>111058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102185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4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78548</xdr:rowOff>
    </xdr:from>
    <xdr:to>
      <xdr:col>41</xdr:col>
      <xdr:colOff>101600</xdr:colOff>
      <xdr:row>38</xdr:row>
      <xdr:rowOff>8699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21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171275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9755</xdr:rowOff>
    </xdr:from>
    <xdr:to>
      <xdr:col>36</xdr:col>
      <xdr:colOff>165100</xdr:colOff>
      <xdr:row>35</xdr:row>
      <xdr:rowOff>111355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102482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0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19241</xdr:rowOff>
    </xdr:from>
    <xdr:to>
      <xdr:col>55</xdr:col>
      <xdr:colOff>0</xdr:colOff>
      <xdr:row>56</xdr:row>
      <xdr:rowOff>148419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20441"/>
          <a:ext cx="838200" cy="12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148419</xdr:rowOff>
    </xdr:from>
    <xdr:to>
      <xdr:col>50</xdr:col>
      <xdr:colOff>114300</xdr:colOff>
      <xdr:row>56</xdr:row>
      <xdr:rowOff>163561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49619"/>
          <a:ext cx="889000" cy="1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136321</xdr:rowOff>
    </xdr:from>
    <xdr:to>
      <xdr:col>45</xdr:col>
      <xdr:colOff>177800</xdr:colOff>
      <xdr:row>56</xdr:row>
      <xdr:rowOff>163561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737521"/>
          <a:ext cx="889000" cy="2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136321</xdr:rowOff>
    </xdr:from>
    <xdr:to>
      <xdr:col>41</xdr:col>
      <xdr:colOff>50800</xdr:colOff>
      <xdr:row>57</xdr:row>
      <xdr:rowOff>3660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737521"/>
          <a:ext cx="889000" cy="3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139891</xdr:rowOff>
    </xdr:from>
    <xdr:to>
      <xdr:col>55</xdr:col>
      <xdr:colOff>50800</xdr:colOff>
      <xdr:row>56</xdr:row>
      <xdr:rowOff>70041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6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162768</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2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97619</xdr:rowOff>
    </xdr:from>
    <xdr:to>
      <xdr:col>50</xdr:col>
      <xdr:colOff>165100</xdr:colOff>
      <xdr:row>57</xdr:row>
      <xdr:rowOff>27769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9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44296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112761</xdr:rowOff>
    </xdr:from>
    <xdr:to>
      <xdr:col>46</xdr:col>
      <xdr:colOff>38100</xdr:colOff>
      <xdr:row>57</xdr:row>
      <xdr:rowOff>42911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1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34038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0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85521</xdr:rowOff>
    </xdr:from>
    <xdr:to>
      <xdr:col>41</xdr:col>
      <xdr:colOff>101600</xdr:colOff>
      <xdr:row>57</xdr:row>
      <xdr:rowOff>15671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32198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6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124310</xdr:rowOff>
    </xdr:from>
    <xdr:to>
      <xdr:col>36</xdr:col>
      <xdr:colOff>165100</xdr:colOff>
      <xdr:row>57</xdr:row>
      <xdr:rowOff>54460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2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45587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130219</xdr:rowOff>
    </xdr:from>
    <xdr:to>
      <xdr:col>55</xdr:col>
      <xdr:colOff>0</xdr:colOff>
      <xdr:row>76</xdr:row>
      <xdr:rowOff>56564</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2988969"/>
          <a:ext cx="838200" cy="9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18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56564</xdr:rowOff>
    </xdr:from>
    <xdr:to>
      <xdr:col>50</xdr:col>
      <xdr:colOff>114300</xdr:colOff>
      <xdr:row>76</xdr:row>
      <xdr:rowOff>98769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086764"/>
          <a:ext cx="889000" cy="4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141329</xdr:rowOff>
    </xdr:from>
    <xdr:to>
      <xdr:col>45</xdr:col>
      <xdr:colOff>177800</xdr:colOff>
      <xdr:row>76</xdr:row>
      <xdr:rowOff>98769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000079"/>
          <a:ext cx="889000" cy="12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141329</xdr:rowOff>
    </xdr:from>
    <xdr:to>
      <xdr:col>41</xdr:col>
      <xdr:colOff>50800</xdr:colOff>
      <xdr:row>76</xdr:row>
      <xdr:rowOff>41830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000079"/>
          <a:ext cx="889000" cy="7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164556</xdr:rowOff>
    </xdr:from>
    <xdr:to>
      <xdr:col>36</xdr:col>
      <xdr:colOff>165100</xdr:colOff>
      <xdr:row>77</xdr:row>
      <xdr:rowOff>94706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85833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2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79419</xdr:rowOff>
    </xdr:from>
    <xdr:to>
      <xdr:col>55</xdr:col>
      <xdr:colOff>50800</xdr:colOff>
      <xdr:row>76</xdr:row>
      <xdr:rowOff>9568</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29381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102296</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278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5764</xdr:rowOff>
    </xdr:from>
    <xdr:to>
      <xdr:col>50</xdr:col>
      <xdr:colOff>165100</xdr:colOff>
      <xdr:row>76</xdr:row>
      <xdr:rowOff>107364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03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123891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81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47969</xdr:rowOff>
    </xdr:from>
    <xdr:to>
      <xdr:col>46</xdr:col>
      <xdr:colOff>38100</xdr:colOff>
      <xdr:row>76</xdr:row>
      <xdr:rowOff>149569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07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166096</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85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90529</xdr:rowOff>
    </xdr:from>
    <xdr:to>
      <xdr:col>41</xdr:col>
      <xdr:colOff>101600</xdr:colOff>
      <xdr:row>76</xdr:row>
      <xdr:rowOff>20678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294927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37206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72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162480</xdr:rowOff>
    </xdr:from>
    <xdr:to>
      <xdr:col>36</xdr:col>
      <xdr:colOff>165100</xdr:colOff>
      <xdr:row>76</xdr:row>
      <xdr:rowOff>92630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02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109158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79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104118</xdr:rowOff>
    </xdr:from>
    <xdr:to>
      <xdr:col>55</xdr:col>
      <xdr:colOff>0</xdr:colOff>
      <xdr:row>97</xdr:row>
      <xdr:rowOff>110187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734768"/>
          <a:ext cx="838200" cy="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92123</xdr:rowOff>
    </xdr:from>
    <xdr:to>
      <xdr:col>50</xdr:col>
      <xdr:colOff>114300</xdr:colOff>
      <xdr:row>97</xdr:row>
      <xdr:rowOff>110187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8750300" y="16722773"/>
          <a:ext cx="889000" cy="1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92123</xdr:rowOff>
    </xdr:from>
    <xdr:to>
      <xdr:col>45</xdr:col>
      <xdr:colOff>177800</xdr:colOff>
      <xdr:row>97</xdr:row>
      <xdr:rowOff>169366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722773"/>
          <a:ext cx="889000" cy="7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169366</xdr:rowOff>
    </xdr:from>
    <xdr:to>
      <xdr:col>41</xdr:col>
      <xdr:colOff>50800</xdr:colOff>
      <xdr:row>98</xdr:row>
      <xdr:rowOff>4124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6972300" y="16800016"/>
          <a:ext cx="889000" cy="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53318</xdr:rowOff>
    </xdr:from>
    <xdr:to>
      <xdr:col>55</xdr:col>
      <xdr:colOff>50800</xdr:colOff>
      <xdr:row>97</xdr:row>
      <xdr:rowOff>154918</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68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139695</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59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59387</xdr:rowOff>
    </xdr:from>
    <xdr:to>
      <xdr:col>50</xdr:col>
      <xdr:colOff>165100</xdr:colOff>
      <xdr:row>97</xdr:row>
      <xdr:rowOff>160987</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9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152114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8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41323</xdr:rowOff>
    </xdr:from>
    <xdr:to>
      <xdr:col>46</xdr:col>
      <xdr:colOff>38100</xdr:colOff>
      <xdr:row>97</xdr:row>
      <xdr:rowOff>142923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7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134050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6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118566</xdr:rowOff>
    </xdr:from>
    <xdr:to>
      <xdr:col>41</xdr:col>
      <xdr:colOff>101600</xdr:colOff>
      <xdr:row>98</xdr:row>
      <xdr:rowOff>48716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74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39843</xdr:rowOff>
    </xdr:from>
    <xdr:ext cx="469744"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26428" y="16841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124774</xdr:rowOff>
    </xdr:from>
    <xdr:to>
      <xdr:col>36</xdr:col>
      <xdr:colOff>165100</xdr:colOff>
      <xdr:row>98</xdr:row>
      <xdr:rowOff>54924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75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46051</xdr:rowOff>
    </xdr:from>
    <xdr:ext cx="469744"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37428" y="1684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137688</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2788"/>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130053</xdr:rowOff>
    </xdr:from>
    <xdr:to>
      <xdr:col>81</xdr:col>
      <xdr:colOff>50800</xdr:colOff>
      <xdr:row>38</xdr:row>
      <xdr:rowOff>137688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45153"/>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118738</xdr:rowOff>
    </xdr:from>
    <xdr:to>
      <xdr:col>76</xdr:col>
      <xdr:colOff>114300</xdr:colOff>
      <xdr:row>38</xdr:row>
      <xdr:rowOff>130053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33838"/>
          <a:ext cx="889000" cy="1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118738</xdr:rowOff>
    </xdr:from>
    <xdr:to>
      <xdr:col>71</xdr:col>
      <xdr:colOff>177800</xdr:colOff>
      <xdr:row>38</xdr:row>
      <xdr:rowOff>138785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633838"/>
          <a:ext cx="889000" cy="2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49809</xdr:rowOff>
    </xdr:from>
    <xdr:to>
      <xdr:col>67</xdr:col>
      <xdr:colOff>101600</xdr:colOff>
      <xdr:row>37</xdr:row>
      <xdr:rowOff>151409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39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167936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16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86888</xdr:rowOff>
    </xdr:from>
    <xdr:to>
      <xdr:col>81</xdr:col>
      <xdr:colOff>101600</xdr:colOff>
      <xdr:row>39</xdr:row>
      <xdr:rowOff>17038</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8165</xdr:rowOff>
    </xdr:from>
    <xdr:ext cx="313932"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24333" y="66947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79253</xdr:rowOff>
    </xdr:from>
    <xdr:to>
      <xdr:col>76</xdr:col>
      <xdr:colOff>165100</xdr:colOff>
      <xdr:row>39</xdr:row>
      <xdr:rowOff>9403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59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530</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3017" y="66870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67938</xdr:rowOff>
    </xdr:from>
    <xdr:to>
      <xdr:col>72</xdr:col>
      <xdr:colOff>38100</xdr:colOff>
      <xdr:row>38</xdr:row>
      <xdr:rowOff>169538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5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160665</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4017" y="667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87985</xdr:rowOff>
    </xdr:from>
    <xdr:to>
      <xdr:col>67</xdr:col>
      <xdr:colOff>101600</xdr:colOff>
      <xdr:row>39</xdr:row>
      <xdr:rowOff>18135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9262</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57333" y="6695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54217</xdr:rowOff>
    </xdr:from>
    <xdr:to>
      <xdr:col>85</xdr:col>
      <xdr:colOff>127000</xdr:colOff>
      <xdr:row>78</xdr:row>
      <xdr:rowOff>56795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427317"/>
          <a:ext cx="838200" cy="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42863</xdr:rowOff>
    </xdr:from>
    <xdr:to>
      <xdr:col>81</xdr:col>
      <xdr:colOff>50800</xdr:colOff>
      <xdr:row>78</xdr:row>
      <xdr:rowOff>56795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4592300" y="13415963"/>
          <a:ext cx="889000" cy="1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149073</xdr:rowOff>
    </xdr:from>
    <xdr:to>
      <xdr:col>76</xdr:col>
      <xdr:colOff>114300</xdr:colOff>
      <xdr:row>78</xdr:row>
      <xdr:rowOff>42863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3703300" y="13350723"/>
          <a:ext cx="889000" cy="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147269</xdr:rowOff>
    </xdr:from>
    <xdr:to>
      <xdr:col>71</xdr:col>
      <xdr:colOff>177800</xdr:colOff>
      <xdr:row>77</xdr:row>
      <xdr:rowOff>149073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814300" y="13348919"/>
          <a:ext cx="889000" cy="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111599</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79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3417</xdr:rowOff>
    </xdr:from>
    <xdr:to>
      <xdr:col>85</xdr:col>
      <xdr:colOff>177800</xdr:colOff>
      <xdr:row>78</xdr:row>
      <xdr:rowOff>105017</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37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153294</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3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5995</xdr:rowOff>
    </xdr:from>
    <xdr:to>
      <xdr:col>81</xdr:col>
      <xdr:colOff>101600</xdr:colOff>
      <xdr:row>78</xdr:row>
      <xdr:rowOff>107595</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37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98722</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47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163513</xdr:rowOff>
    </xdr:from>
    <xdr:to>
      <xdr:col>76</xdr:col>
      <xdr:colOff>165100</xdr:colOff>
      <xdr:row>78</xdr:row>
      <xdr:rowOff>93663</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36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84790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45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98273</xdr:rowOff>
    </xdr:from>
    <xdr:to>
      <xdr:col>72</xdr:col>
      <xdr:colOff>38100</xdr:colOff>
      <xdr:row>78</xdr:row>
      <xdr:rowOff>28423</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29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19550</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39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96469</xdr:rowOff>
    </xdr:from>
    <xdr:to>
      <xdr:col>67</xdr:col>
      <xdr:colOff>101600</xdr:colOff>
      <xdr:row>78</xdr:row>
      <xdr:rowOff>26619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29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17746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39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159238</xdr:rowOff>
    </xdr:from>
    <xdr:to>
      <xdr:col>85</xdr:col>
      <xdr:colOff>127000</xdr:colOff>
      <xdr:row>98</xdr:row>
      <xdr:rowOff>26535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789888"/>
          <a:ext cx="838200" cy="3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26535</xdr:rowOff>
    </xdr:from>
    <xdr:to>
      <xdr:col>81</xdr:col>
      <xdr:colOff>50800</xdr:colOff>
      <xdr:row>98</xdr:row>
      <xdr:rowOff>72610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28635"/>
          <a:ext cx="889000" cy="46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26631</xdr:rowOff>
    </xdr:from>
    <xdr:to>
      <xdr:col>76</xdr:col>
      <xdr:colOff>114300</xdr:colOff>
      <xdr:row>98</xdr:row>
      <xdr:rowOff>72610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828731"/>
          <a:ext cx="889000" cy="4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26631</xdr:rowOff>
    </xdr:from>
    <xdr:to>
      <xdr:col>71</xdr:col>
      <xdr:colOff>177800</xdr:colOff>
      <xdr:row>98</xdr:row>
      <xdr:rowOff>95447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828731"/>
          <a:ext cx="889000" cy="6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119093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92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44208</xdr:rowOff>
    </xdr:from>
    <xdr:to>
      <xdr:col>67</xdr:col>
      <xdr:colOff>101600</xdr:colOff>
      <xdr:row>98</xdr:row>
      <xdr:rowOff>145808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4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162335</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2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108438</xdr:rowOff>
    </xdr:from>
    <xdr:to>
      <xdr:col>85</xdr:col>
      <xdr:colOff>177800</xdr:colOff>
      <xdr:row>98</xdr:row>
      <xdr:rowOff>38588</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73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131315</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59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147185</xdr:rowOff>
    </xdr:from>
    <xdr:to>
      <xdr:col>81</xdr:col>
      <xdr:colOff>101600</xdr:colOff>
      <xdr:row>98</xdr:row>
      <xdr:rowOff>77335</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77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93862</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21810</xdr:rowOff>
    </xdr:from>
    <xdr:to>
      <xdr:col>76</xdr:col>
      <xdr:colOff>165100</xdr:colOff>
      <xdr:row>98</xdr:row>
      <xdr:rowOff>123410</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2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139937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59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147281</xdr:rowOff>
    </xdr:from>
    <xdr:to>
      <xdr:col>72</xdr:col>
      <xdr:colOff>38100</xdr:colOff>
      <xdr:row>98</xdr:row>
      <xdr:rowOff>77431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77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93958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55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44647</xdr:rowOff>
    </xdr:from>
    <xdr:to>
      <xdr:col>67</xdr:col>
      <xdr:colOff>101600</xdr:colOff>
      <xdr:row>98</xdr:row>
      <xdr:rowOff>146247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4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137374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3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15977</xdr:rowOff>
    </xdr:from>
    <xdr:to>
      <xdr:col>98</xdr:col>
      <xdr:colOff>38100</xdr:colOff>
      <xdr:row>38</xdr:row>
      <xdr:rowOff>117577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134104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3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42373</xdr:rowOff>
    </xdr:from>
    <xdr:to>
      <xdr:col>107</xdr:col>
      <xdr:colOff>50800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57923"/>
          <a:ext cx="889000" cy="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41649</xdr:rowOff>
    </xdr:from>
    <xdr:to>
      <xdr:col>102</xdr:col>
      <xdr:colOff>114300</xdr:colOff>
      <xdr:row>59</xdr:row>
      <xdr:rowOff>42373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57199"/>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45314</xdr:rowOff>
    </xdr:from>
    <xdr:to>
      <xdr:col>98</xdr:col>
      <xdr:colOff>38100</xdr:colOff>
      <xdr:row>58</xdr:row>
      <xdr:rowOff>146914</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163441</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163023</xdr:rowOff>
    </xdr:from>
    <xdr:to>
      <xdr:col>102</xdr:col>
      <xdr:colOff>165100</xdr:colOff>
      <xdr:row>59</xdr:row>
      <xdr:rowOff>93173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10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84300</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99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162299</xdr:rowOff>
    </xdr:from>
    <xdr:to>
      <xdr:col>98</xdr:col>
      <xdr:colOff>38100</xdr:colOff>
      <xdr:row>59</xdr:row>
      <xdr:rowOff>92449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10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83576</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199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28925</xdr:rowOff>
    </xdr:from>
    <xdr:to>
      <xdr:col>116</xdr:col>
      <xdr:colOff>63500</xdr:colOff>
      <xdr:row>77</xdr:row>
      <xdr:rowOff>134671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887675"/>
          <a:ext cx="838200" cy="44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134671</xdr:rowOff>
    </xdr:from>
    <xdr:to>
      <xdr:col>111</xdr:col>
      <xdr:colOff>177800</xdr:colOff>
      <xdr:row>78</xdr:row>
      <xdr:rowOff>5702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336321"/>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162331</xdr:rowOff>
    </xdr:from>
    <xdr:to>
      <xdr:col>107</xdr:col>
      <xdr:colOff>50800</xdr:colOff>
      <xdr:row>78</xdr:row>
      <xdr:rowOff>5702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3363981"/>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129146</xdr:rowOff>
    </xdr:from>
    <xdr:to>
      <xdr:col>102</xdr:col>
      <xdr:colOff>114300</xdr:colOff>
      <xdr:row>77</xdr:row>
      <xdr:rowOff>162331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3330796"/>
          <a:ext cx="889000" cy="3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149575</xdr:rowOff>
    </xdr:from>
    <xdr:to>
      <xdr:col>116</xdr:col>
      <xdr:colOff>114300</xdr:colOff>
      <xdr:row>75</xdr:row>
      <xdr:rowOff>79725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3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1002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68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83871</xdr:rowOff>
    </xdr:from>
    <xdr:to>
      <xdr:col>112</xdr:col>
      <xdr:colOff>38100</xdr:colOff>
      <xdr:row>78</xdr:row>
      <xdr:rowOff>14021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28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5148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37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126352</xdr:rowOff>
    </xdr:from>
    <xdr:to>
      <xdr:col>107</xdr:col>
      <xdr:colOff>101600</xdr:colOff>
      <xdr:row>78</xdr:row>
      <xdr:rowOff>56502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32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47629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42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111531</xdr:rowOff>
    </xdr:from>
    <xdr:to>
      <xdr:col>102</xdr:col>
      <xdr:colOff>165100</xdr:colOff>
      <xdr:row>78</xdr:row>
      <xdr:rowOff>41681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31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32808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40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78346</xdr:rowOff>
    </xdr:from>
    <xdr:to>
      <xdr:col>98</xdr:col>
      <xdr:colOff>38100</xdr:colOff>
      <xdr:row>78</xdr:row>
      <xdr:rowOff>8496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27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171073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3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年度の歳出総額は</a:t>
          </a:r>
          <a:r>
            <a:rPr kumimoji="1" lang="en-US" altLang="ja-JP" sz="1050">
              <a:latin typeface="ＭＳ Ｐゴシック" panose="020B0600070205080204" pitchFamily="50" charset="-128"/>
              <a:ea typeface="ＭＳ Ｐゴシック" panose="020B0600070205080204" pitchFamily="50" charset="-128"/>
            </a:rPr>
            <a:t>32,050,214</a:t>
          </a:r>
          <a:r>
            <a:rPr kumimoji="1" lang="ja-JP" altLang="en-US" sz="1050">
              <a:latin typeface="ＭＳ Ｐゴシック" panose="020B0600070205080204" pitchFamily="50" charset="-128"/>
              <a:ea typeface="ＭＳ Ｐゴシック" panose="020B0600070205080204" pitchFamily="50" charset="-128"/>
            </a:rPr>
            <a:t>千円（前年度比</a:t>
          </a:r>
          <a:r>
            <a:rPr kumimoji="1" lang="en-US" altLang="ja-JP" sz="1050">
              <a:latin typeface="ＭＳ Ｐゴシック" panose="020B0600070205080204" pitchFamily="50" charset="-128"/>
              <a:ea typeface="ＭＳ Ｐゴシック" panose="020B0600070205080204" pitchFamily="50" charset="-128"/>
            </a:rPr>
            <a:t>11.0%</a:t>
          </a:r>
          <a:r>
            <a:rPr kumimoji="1" lang="ja-JP" altLang="en-US" sz="1050">
              <a:latin typeface="ＭＳ Ｐゴシック" panose="020B0600070205080204" pitchFamily="50" charset="-128"/>
              <a:ea typeface="ＭＳ Ｐゴシック" panose="020B0600070205080204" pitchFamily="50" charset="-128"/>
            </a:rPr>
            <a:t>増、</a:t>
          </a:r>
          <a:r>
            <a:rPr kumimoji="1" lang="en-US" altLang="ja-JP" sz="1050">
              <a:latin typeface="ＭＳ Ｐゴシック" panose="020B0600070205080204" pitchFamily="50" charset="-128"/>
              <a:ea typeface="ＭＳ Ｐゴシック" panose="020B0600070205080204" pitchFamily="50" charset="-128"/>
            </a:rPr>
            <a:t>3,172,275</a:t>
          </a:r>
          <a:r>
            <a:rPr kumimoji="1" lang="ja-JP" altLang="en-US" sz="1050">
              <a:latin typeface="ＭＳ Ｐゴシック" panose="020B0600070205080204" pitchFamily="50" charset="-128"/>
              <a:ea typeface="ＭＳ Ｐゴシック" panose="020B0600070205080204" pitchFamily="50" charset="-128"/>
            </a:rPr>
            <a:t>千円増）となった。</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人件費</a:t>
          </a:r>
          <a:r>
            <a:rPr kumimoji="1" lang="en-US" altLang="ja-JP" sz="1050">
              <a:latin typeface="ＭＳ Ｐゴシック" panose="020B0600070205080204" pitchFamily="50" charset="-128"/>
              <a:ea typeface="ＭＳ Ｐゴシック" panose="020B0600070205080204" pitchFamily="50" charset="-128"/>
            </a:rPr>
            <a:t>】 3,071,913</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65,459</a:t>
          </a:r>
          <a:r>
            <a:rPr kumimoji="1" lang="ja-JP" altLang="en-US" sz="1050">
              <a:latin typeface="ＭＳ Ｐゴシック" panose="020B0600070205080204" pitchFamily="50" charset="-128"/>
              <a:ea typeface="ＭＳ Ｐゴシック" panose="020B0600070205080204" pitchFamily="50" charset="-128"/>
            </a:rPr>
            <a:t>円）。一般職員給・期末手当の増加や暫定再任用職員の新設等により前年度比</a:t>
          </a:r>
          <a:r>
            <a:rPr kumimoji="1" lang="en-US" altLang="ja-JP" sz="1050">
              <a:latin typeface="ＭＳ Ｐゴシック" panose="020B0600070205080204" pitchFamily="50" charset="-128"/>
              <a:ea typeface="ＭＳ Ｐゴシック" panose="020B0600070205080204" pitchFamily="50" charset="-128"/>
            </a:rPr>
            <a:t>168,421</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5.8%</a:t>
          </a:r>
          <a:r>
            <a:rPr kumimoji="1" lang="ja-JP" altLang="en-US" sz="1050">
              <a:latin typeface="ＭＳ Ｐゴシック" panose="020B0600070205080204" pitchFamily="50" charset="-128"/>
              <a:ea typeface="ＭＳ Ｐゴシック" panose="020B0600070205080204" pitchFamily="50" charset="-128"/>
            </a:rPr>
            <a:t>）増加した。類似団体平均（</a:t>
          </a:r>
          <a:r>
            <a:rPr kumimoji="1" lang="en-US" altLang="ja-JP" sz="1050">
              <a:latin typeface="ＭＳ Ｐゴシック" panose="020B0600070205080204" pitchFamily="50" charset="-128"/>
              <a:ea typeface="ＭＳ Ｐゴシック" panose="020B0600070205080204" pitchFamily="50" charset="-128"/>
            </a:rPr>
            <a:t>99,044</a:t>
          </a:r>
          <a:r>
            <a:rPr kumimoji="1" lang="ja-JP" altLang="en-US" sz="1050">
              <a:latin typeface="ＭＳ Ｐゴシック" panose="020B0600070205080204" pitchFamily="50" charset="-128"/>
              <a:ea typeface="ＭＳ Ｐゴシック" panose="020B0600070205080204" pitchFamily="50" charset="-128"/>
            </a:rPr>
            <a:t>円）を大幅に下回っており、定員適正化の効果が表れている。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物件費</a:t>
          </a:r>
          <a:r>
            <a:rPr kumimoji="1" lang="en-US" altLang="ja-JP" sz="1050">
              <a:latin typeface="ＭＳ Ｐゴシック" panose="020B0600070205080204" pitchFamily="50" charset="-128"/>
              <a:ea typeface="ＭＳ Ｐゴシック" panose="020B0600070205080204" pitchFamily="50" charset="-128"/>
            </a:rPr>
            <a:t>】 3,923,120</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83,597</a:t>
          </a:r>
          <a:r>
            <a:rPr kumimoji="1" lang="ja-JP" altLang="en-US" sz="1050">
              <a:latin typeface="ＭＳ Ｐゴシック" panose="020B0600070205080204" pitchFamily="50" charset="-128"/>
              <a:ea typeface="ＭＳ Ｐゴシック" panose="020B0600070205080204" pitchFamily="50" charset="-128"/>
            </a:rPr>
            <a:t>円）。小・中学校電子黒板等整備事業や玉城中央公民館解体事業等の減により前年度比</a:t>
          </a:r>
          <a:r>
            <a:rPr kumimoji="1" lang="en-US" altLang="ja-JP" sz="1050">
              <a:latin typeface="ＭＳ Ｐゴシック" panose="020B0600070205080204" pitchFamily="50" charset="-128"/>
              <a:ea typeface="ＭＳ Ｐゴシック" panose="020B0600070205080204" pitchFamily="50" charset="-128"/>
            </a:rPr>
            <a:t>74,876</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1.9%</a:t>
          </a:r>
          <a:r>
            <a:rPr kumimoji="1" lang="ja-JP" altLang="en-US" sz="1050">
              <a:latin typeface="ＭＳ Ｐゴシック" panose="020B0600070205080204" pitchFamily="50" charset="-128"/>
              <a:ea typeface="ＭＳ Ｐゴシック" panose="020B0600070205080204" pitchFamily="50" charset="-128"/>
            </a:rPr>
            <a:t>）減少した。類似団体平均（</a:t>
          </a:r>
          <a:r>
            <a:rPr kumimoji="1" lang="en-US" altLang="ja-JP" sz="1050">
              <a:latin typeface="ＭＳ Ｐゴシック" panose="020B0600070205080204" pitchFamily="50" charset="-128"/>
              <a:ea typeface="ＭＳ Ｐゴシック" panose="020B0600070205080204" pitchFamily="50" charset="-128"/>
            </a:rPr>
            <a:t>88,933</a:t>
          </a:r>
          <a:r>
            <a:rPr kumimoji="1" lang="ja-JP" altLang="en-US" sz="1050">
              <a:latin typeface="ＭＳ Ｐゴシック" panose="020B0600070205080204" pitchFamily="50" charset="-128"/>
              <a:ea typeface="ＭＳ Ｐゴシック" panose="020B0600070205080204" pitchFamily="50" charset="-128"/>
            </a:rPr>
            <a:t>円）をわずかに下回っている。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扶助費</a:t>
          </a:r>
          <a:r>
            <a:rPr kumimoji="1" lang="en-US" altLang="ja-JP" sz="1050">
              <a:latin typeface="ＭＳ Ｐゴシック" panose="020B0600070205080204" pitchFamily="50" charset="-128"/>
              <a:ea typeface="ＭＳ Ｐゴシック" panose="020B0600070205080204" pitchFamily="50" charset="-128"/>
            </a:rPr>
            <a:t>】 9,475,644</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201,914</a:t>
          </a:r>
          <a:r>
            <a:rPr kumimoji="1" lang="ja-JP" altLang="en-US" sz="1050">
              <a:latin typeface="ＭＳ Ｐゴシック" panose="020B0600070205080204" pitchFamily="50" charset="-128"/>
              <a:ea typeface="ＭＳ Ｐゴシック" panose="020B0600070205080204" pitchFamily="50" charset="-128"/>
            </a:rPr>
            <a:t>円）。障害者福祉費・法人保育園等運営費負担事業・物価高騰対応重点支援地方創生臨時交付金事業等の増加により前年度比</a:t>
          </a:r>
          <a:r>
            <a:rPr kumimoji="1" lang="en-US" altLang="ja-JP" sz="1050">
              <a:latin typeface="ＭＳ Ｐゴシック" panose="020B0600070205080204" pitchFamily="50" charset="-128"/>
              <a:ea typeface="ＭＳ Ｐゴシック" panose="020B0600070205080204" pitchFamily="50" charset="-128"/>
            </a:rPr>
            <a:t>1,032,321</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12.2%</a:t>
          </a:r>
          <a:r>
            <a:rPr kumimoji="1" lang="ja-JP" altLang="en-US" sz="1050">
              <a:latin typeface="ＭＳ Ｐゴシック" panose="020B0600070205080204" pitchFamily="50" charset="-128"/>
              <a:ea typeface="ＭＳ Ｐゴシック" panose="020B0600070205080204" pitchFamily="50" charset="-128"/>
            </a:rPr>
            <a:t>）増加した。類似団体平均（</a:t>
          </a:r>
          <a:r>
            <a:rPr kumimoji="1" lang="en-US" altLang="ja-JP" sz="1050">
              <a:latin typeface="ＭＳ Ｐゴシック" panose="020B0600070205080204" pitchFamily="50" charset="-128"/>
              <a:ea typeface="ＭＳ Ｐゴシック" panose="020B0600070205080204" pitchFamily="50" charset="-128"/>
            </a:rPr>
            <a:t>144,764</a:t>
          </a:r>
          <a:r>
            <a:rPr kumimoji="1" lang="ja-JP" altLang="en-US" sz="1050">
              <a:latin typeface="ＭＳ Ｐゴシック" panose="020B0600070205080204" pitchFamily="50" charset="-128"/>
              <a:ea typeface="ＭＳ Ｐゴシック" panose="020B0600070205080204" pitchFamily="50" charset="-128"/>
            </a:rPr>
            <a:t>円）を大幅に上回っており、少子高齢化・障害者数増加等の構造的要因が反映されている。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補助費等</a:t>
          </a:r>
          <a:r>
            <a:rPr kumimoji="1" lang="en-US" altLang="ja-JP" sz="1050">
              <a:latin typeface="ＭＳ Ｐゴシック" panose="020B0600070205080204" pitchFamily="50" charset="-128"/>
              <a:ea typeface="ＭＳ Ｐゴシック" panose="020B0600070205080204" pitchFamily="50" charset="-128"/>
            </a:rPr>
            <a:t>】 3,284,377</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69,986</a:t>
          </a:r>
          <a:r>
            <a:rPr kumimoji="1" lang="ja-JP" altLang="en-US" sz="1050">
              <a:latin typeface="ＭＳ Ｐゴシック" panose="020B0600070205080204" pitchFamily="50" charset="-128"/>
              <a:ea typeface="ＭＳ Ｐゴシック" panose="020B0600070205080204" pitchFamily="50" charset="-128"/>
            </a:rPr>
            <a:t>円）。物価高騰対応重点支援地方創生臨時交付金事業等の増加があった一方、新型コロナウイルス感染症対策関連補助費や組合等土地区画整理事業支援費の減により前年度比</a:t>
          </a:r>
          <a:r>
            <a:rPr kumimoji="1" lang="en-US" altLang="ja-JP" sz="1050">
              <a:latin typeface="ＭＳ Ｐゴシック" panose="020B0600070205080204" pitchFamily="50" charset="-128"/>
              <a:ea typeface="ＭＳ Ｐゴシック" panose="020B0600070205080204" pitchFamily="50" charset="-128"/>
            </a:rPr>
            <a:t>960,049</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22.6%</a:t>
          </a:r>
          <a:r>
            <a:rPr kumimoji="1" lang="ja-JP" altLang="en-US" sz="1050">
              <a:latin typeface="ＭＳ Ｐゴシック" panose="020B0600070205080204" pitchFamily="50" charset="-128"/>
              <a:ea typeface="ＭＳ Ｐゴシック" panose="020B0600070205080204" pitchFamily="50" charset="-128"/>
            </a:rPr>
            <a:t>）減少した。</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普通建設事業費</a:t>
          </a:r>
          <a:r>
            <a:rPr kumimoji="1" lang="en-US" altLang="ja-JP" sz="1050">
              <a:latin typeface="ＭＳ Ｐゴシック" panose="020B0600070205080204" pitchFamily="50" charset="-128"/>
              <a:ea typeface="ＭＳ Ｐゴシック" panose="020B0600070205080204" pitchFamily="50" charset="-128"/>
            </a:rPr>
            <a:t>】 4,756,103</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101,347</a:t>
          </a:r>
          <a:r>
            <a:rPr kumimoji="1" lang="ja-JP" altLang="en-US" sz="1050">
              <a:latin typeface="ＭＳ Ｐゴシック" panose="020B0600070205080204" pitchFamily="50" charset="-128"/>
              <a:ea typeface="ＭＳ Ｐゴシック" panose="020B0600070205080204" pitchFamily="50" charset="-128"/>
            </a:rPr>
            <a:t>円）。馬天小学校校舎改築・大里南小学校校舎増築・緊急自然災害防止対策事業等の増加により前年度比</a:t>
          </a:r>
          <a:r>
            <a:rPr kumimoji="1" lang="en-US" altLang="ja-JP" sz="1050">
              <a:latin typeface="ＭＳ Ｐゴシック" panose="020B0600070205080204" pitchFamily="50" charset="-128"/>
              <a:ea typeface="ＭＳ Ｐゴシック" panose="020B0600070205080204" pitchFamily="50" charset="-128"/>
            </a:rPr>
            <a:t>1,360,326</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40.1%</a:t>
          </a:r>
          <a:r>
            <a:rPr kumimoji="1" lang="ja-JP" altLang="en-US" sz="1050">
              <a:latin typeface="ＭＳ Ｐゴシック" panose="020B0600070205080204" pitchFamily="50" charset="-128"/>
              <a:ea typeface="ＭＳ Ｐゴシック" panose="020B0600070205080204" pitchFamily="50" charset="-128"/>
            </a:rPr>
            <a:t>）増加した。類似団体平均（</a:t>
          </a:r>
          <a:r>
            <a:rPr kumimoji="1" lang="en-US" altLang="ja-JP" sz="1050">
              <a:latin typeface="ＭＳ Ｐゴシック" panose="020B0600070205080204" pitchFamily="50" charset="-128"/>
              <a:ea typeface="ＭＳ Ｐゴシック" panose="020B0600070205080204" pitchFamily="50" charset="-128"/>
            </a:rPr>
            <a:t>82,962</a:t>
          </a:r>
          <a:r>
            <a:rPr kumimoji="1" lang="ja-JP" altLang="en-US" sz="1050">
              <a:latin typeface="ＭＳ Ｐゴシック" panose="020B0600070205080204" pitchFamily="50" charset="-128"/>
              <a:ea typeface="ＭＳ Ｐゴシック" panose="020B0600070205080204" pitchFamily="50" charset="-128"/>
            </a:rPr>
            <a:t>円）を上回っており、老朽化施設の更新・整備が積極的に進められている。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積立金</a:t>
          </a:r>
          <a:r>
            <a:rPr kumimoji="1" lang="en-US" altLang="ja-JP" sz="1050">
              <a:latin typeface="ＭＳ Ｐゴシック" panose="020B0600070205080204" pitchFamily="50" charset="-128"/>
              <a:ea typeface="ＭＳ Ｐゴシック" panose="020B0600070205080204" pitchFamily="50" charset="-128"/>
            </a:rPr>
            <a:t>】 2,809,745</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59,872</a:t>
          </a:r>
          <a:r>
            <a:rPr kumimoji="1" lang="ja-JP" altLang="en-US" sz="1050">
              <a:latin typeface="ＭＳ Ｐゴシック" panose="020B0600070205080204" pitchFamily="50" charset="-128"/>
              <a:ea typeface="ＭＳ Ｐゴシック" panose="020B0600070205080204" pitchFamily="50" charset="-128"/>
            </a:rPr>
            <a:t>円）。減債基金等への積み立てにより前年度比</a:t>
          </a:r>
          <a:r>
            <a:rPr kumimoji="1" lang="en-US" altLang="ja-JP" sz="1050">
              <a:latin typeface="ＭＳ Ｐゴシック" panose="020B0600070205080204" pitchFamily="50" charset="-128"/>
              <a:ea typeface="ＭＳ Ｐゴシック" panose="020B0600070205080204" pitchFamily="50" charset="-128"/>
            </a:rPr>
            <a:t>500,694</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21.7%</a:t>
          </a:r>
          <a:r>
            <a:rPr kumimoji="1" lang="ja-JP" altLang="en-US" sz="1050">
              <a:latin typeface="ＭＳ Ｐゴシック" panose="020B0600070205080204" pitchFamily="50" charset="-128"/>
              <a:ea typeface="ＭＳ Ｐゴシック" panose="020B0600070205080204" pitchFamily="50" charset="-128"/>
            </a:rPr>
            <a:t>）増加した。類似団体平均（</a:t>
          </a:r>
          <a:r>
            <a:rPr kumimoji="1" lang="en-US" altLang="ja-JP" sz="1050">
              <a:latin typeface="ＭＳ Ｐゴシック" panose="020B0600070205080204" pitchFamily="50" charset="-128"/>
              <a:ea typeface="ＭＳ Ｐゴシック" panose="020B0600070205080204" pitchFamily="50" charset="-128"/>
            </a:rPr>
            <a:t>32,514</a:t>
          </a:r>
          <a:r>
            <a:rPr kumimoji="1" lang="ja-JP" altLang="en-US" sz="1050">
              <a:latin typeface="ＭＳ Ｐゴシック" panose="020B0600070205080204" pitchFamily="50" charset="-128"/>
              <a:ea typeface="ＭＳ Ｐゴシック" panose="020B0600070205080204" pitchFamily="50" charset="-128"/>
            </a:rPr>
            <a:t>円）を大幅に上回っており、将来の財政需要に備えた基金の積み立てを実施している。</a:t>
          </a:r>
        </a:p>
        <a:p>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繰出金</a:t>
          </a:r>
          <a:r>
            <a:rPr kumimoji="1" lang="en-US" altLang="ja-JP" sz="1050">
              <a:latin typeface="ＭＳ Ｐゴシック" panose="020B0600070205080204" pitchFamily="50" charset="-128"/>
              <a:ea typeface="ＭＳ Ｐゴシック" panose="020B0600070205080204" pitchFamily="50" charset="-128"/>
            </a:rPr>
            <a:t>】 2,666,282</a:t>
          </a:r>
          <a:r>
            <a:rPr kumimoji="1" lang="ja-JP" altLang="en-US" sz="1050">
              <a:latin typeface="ＭＳ Ｐゴシック" panose="020B0600070205080204" pitchFamily="50" charset="-128"/>
              <a:ea typeface="ＭＳ Ｐゴシック" panose="020B0600070205080204" pitchFamily="50" charset="-128"/>
            </a:rPr>
            <a:t>千円（住民</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人当たり</a:t>
          </a:r>
          <a:r>
            <a:rPr kumimoji="1" lang="en-US" altLang="ja-JP" sz="1050">
              <a:latin typeface="ＭＳ Ｐゴシック" panose="020B0600070205080204" pitchFamily="50" charset="-128"/>
              <a:ea typeface="ＭＳ Ｐゴシック" panose="020B0600070205080204" pitchFamily="50" charset="-128"/>
            </a:rPr>
            <a:t>56,815</a:t>
          </a:r>
          <a:r>
            <a:rPr kumimoji="1" lang="ja-JP" altLang="en-US" sz="1050">
              <a:latin typeface="ＭＳ Ｐゴシック" panose="020B0600070205080204" pitchFamily="50" charset="-128"/>
              <a:ea typeface="ＭＳ Ｐゴシック" panose="020B0600070205080204" pitchFamily="50" charset="-128"/>
            </a:rPr>
            <a:t>円）。土地開発基金や国民健康保険事業特別会計、下水道事業会計等への繰出増により前年度比</a:t>
          </a:r>
          <a:r>
            <a:rPr kumimoji="1" lang="en-US" altLang="ja-JP" sz="1050">
              <a:latin typeface="ＭＳ Ｐゴシック" panose="020B0600070205080204" pitchFamily="50" charset="-128"/>
              <a:ea typeface="ＭＳ Ｐゴシック" panose="020B0600070205080204" pitchFamily="50" charset="-128"/>
            </a:rPr>
            <a:t>1,120,895</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72.5%</a:t>
          </a:r>
          <a:r>
            <a:rPr kumimoji="1" lang="ja-JP" altLang="en-US" sz="1050">
              <a:latin typeface="ＭＳ Ｐゴシック" panose="020B0600070205080204" pitchFamily="50" charset="-128"/>
              <a:ea typeface="ＭＳ Ｐゴシック" panose="020B0600070205080204" pitchFamily="50" charset="-128"/>
            </a:rPr>
            <a:t>）増加した。国民健康保険税率の改定や下水道接続率の向上等により、繰出金の削減に向けた取り組みを継続する。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104587</xdr:rowOff>
    </xdr:from>
    <xdr:to>
      <xdr:col>24</xdr:col>
      <xdr:colOff>63500</xdr:colOff>
      <xdr:row>37</xdr:row>
      <xdr:rowOff>108976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48237"/>
          <a:ext cx="8382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108976</xdr:rowOff>
    </xdr:from>
    <xdr:to>
      <xdr:col>19</xdr:col>
      <xdr:colOff>177800</xdr:colOff>
      <xdr:row>37</xdr:row>
      <xdr:rowOff>114051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52626"/>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107924</xdr:rowOff>
    </xdr:from>
    <xdr:to>
      <xdr:col>15</xdr:col>
      <xdr:colOff>50800</xdr:colOff>
      <xdr:row>37</xdr:row>
      <xdr:rowOff>114051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51574"/>
          <a:ext cx="8890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103398</xdr:rowOff>
    </xdr:from>
    <xdr:to>
      <xdr:col>10</xdr:col>
      <xdr:colOff>114300</xdr:colOff>
      <xdr:row>37</xdr:row>
      <xdr:rowOff>107924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447048"/>
          <a:ext cx="8890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36002</xdr:rowOff>
    </xdr:from>
    <xdr:to>
      <xdr:col>6</xdr:col>
      <xdr:colOff>38100</xdr:colOff>
      <xdr:row>37</xdr:row>
      <xdr:rowOff>137602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154129</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53787</xdr:rowOff>
    </xdr:from>
    <xdr:to>
      <xdr:col>24</xdr:col>
      <xdr:colOff>114300</xdr:colOff>
      <xdr:row>37</xdr:row>
      <xdr:rowOff>155387</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9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58176</xdr:rowOff>
    </xdr:from>
    <xdr:to>
      <xdr:col>20</xdr:col>
      <xdr:colOff>38100</xdr:colOff>
      <xdr:row>37</xdr:row>
      <xdr:rowOff>159776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0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150903</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49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63251</xdr:rowOff>
    </xdr:from>
    <xdr:to>
      <xdr:col>15</xdr:col>
      <xdr:colOff>101600</xdr:colOff>
      <xdr:row>37</xdr:row>
      <xdr:rowOff>164851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0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155978</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49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57124</xdr:rowOff>
    </xdr:from>
    <xdr:to>
      <xdr:col>10</xdr:col>
      <xdr:colOff>165100</xdr:colOff>
      <xdr:row>37</xdr:row>
      <xdr:rowOff>158724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00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149851</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49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52598</xdr:rowOff>
    </xdr:from>
    <xdr:to>
      <xdr:col>6</xdr:col>
      <xdr:colOff>38100</xdr:colOff>
      <xdr:row>37</xdr:row>
      <xdr:rowOff>154198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9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145325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8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136528</xdr:rowOff>
    </xdr:from>
    <xdr:to>
      <xdr:col>24</xdr:col>
      <xdr:colOff>63500</xdr:colOff>
      <xdr:row>57</xdr:row>
      <xdr:rowOff>163451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09178"/>
          <a:ext cx="838200" cy="2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163451</xdr:rowOff>
    </xdr:from>
    <xdr:to>
      <xdr:col>19</xdr:col>
      <xdr:colOff>177800</xdr:colOff>
      <xdr:row>58</xdr:row>
      <xdr:rowOff>13755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36101"/>
          <a:ext cx="889000" cy="2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13755</xdr:rowOff>
    </xdr:from>
    <xdr:to>
      <xdr:col>15</xdr:col>
      <xdr:colOff>50800</xdr:colOff>
      <xdr:row>58</xdr:row>
      <xdr:rowOff>17366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57855"/>
          <a:ext cx="889000" cy="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14959</xdr:rowOff>
    </xdr:from>
    <xdr:to>
      <xdr:col>10</xdr:col>
      <xdr:colOff>114300</xdr:colOff>
      <xdr:row>58</xdr:row>
      <xdr:rowOff>17366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87609"/>
          <a:ext cx="889000" cy="17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59686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1000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106588</xdr:rowOff>
    </xdr:from>
    <xdr:to>
      <xdr:col>6</xdr:col>
      <xdr:colOff>38100</xdr:colOff>
      <xdr:row>57</xdr:row>
      <xdr:rowOff>36738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0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53265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8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85728</xdr:rowOff>
    </xdr:from>
    <xdr:to>
      <xdr:col>24</xdr:col>
      <xdr:colOff>114300</xdr:colOff>
      <xdr:row>58</xdr:row>
      <xdr:rowOff>15878</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5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108605</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70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112651</xdr:rowOff>
    </xdr:from>
    <xdr:to>
      <xdr:col>20</xdr:col>
      <xdr:colOff>38100</xdr:colOff>
      <xdr:row>58</xdr:row>
      <xdr:rowOff>42801</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8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59328</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6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134405</xdr:rowOff>
    </xdr:from>
    <xdr:to>
      <xdr:col>15</xdr:col>
      <xdr:colOff>101600</xdr:colOff>
      <xdr:row>58</xdr:row>
      <xdr:rowOff>64555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0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81082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8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138016</xdr:rowOff>
    </xdr:from>
    <xdr:to>
      <xdr:col>10</xdr:col>
      <xdr:colOff>165100</xdr:colOff>
      <xdr:row>58</xdr:row>
      <xdr:rowOff>68166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1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84693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85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135609</xdr:rowOff>
    </xdr:from>
    <xdr:to>
      <xdr:col>6</xdr:col>
      <xdr:colOff>38100</xdr:colOff>
      <xdr:row>57</xdr:row>
      <xdr:rowOff>65759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3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56886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29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7341</xdr:rowOff>
    </xdr:from>
    <xdr:to>
      <xdr:col>24</xdr:col>
      <xdr:colOff>63500</xdr:colOff>
      <xdr:row>75</xdr:row>
      <xdr:rowOff>92593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866091"/>
          <a:ext cx="838200" cy="85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92593</xdr:rowOff>
    </xdr:from>
    <xdr:to>
      <xdr:col>19</xdr:col>
      <xdr:colOff>177800</xdr:colOff>
      <xdr:row>75</xdr:row>
      <xdr:rowOff>149938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951343"/>
          <a:ext cx="889000" cy="5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149938</xdr:rowOff>
    </xdr:from>
    <xdr:to>
      <xdr:col>15</xdr:col>
      <xdr:colOff>50800</xdr:colOff>
      <xdr:row>76</xdr:row>
      <xdr:rowOff>11604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008688"/>
          <a:ext cx="889000" cy="3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11604</xdr:rowOff>
    </xdr:from>
    <xdr:to>
      <xdr:col>10</xdr:col>
      <xdr:colOff>114300</xdr:colOff>
      <xdr:row>76</xdr:row>
      <xdr:rowOff>84330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041804"/>
          <a:ext cx="889000" cy="7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169938</xdr:rowOff>
    </xdr:from>
    <xdr:to>
      <xdr:col>6</xdr:col>
      <xdr:colOff>38100</xdr:colOff>
      <xdr:row>77</xdr:row>
      <xdr:rowOff>100088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0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91215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9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127991</xdr:rowOff>
    </xdr:from>
    <xdr:to>
      <xdr:col>24</xdr:col>
      <xdr:colOff>114300</xdr:colOff>
      <xdr:row>75</xdr:row>
      <xdr:rowOff>58141</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1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150868</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66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41793</xdr:rowOff>
    </xdr:from>
    <xdr:to>
      <xdr:col>20</xdr:col>
      <xdr:colOff>38100</xdr:colOff>
      <xdr:row>75</xdr:row>
      <xdr:rowOff>143393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90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159920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675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99137</xdr:rowOff>
    </xdr:from>
    <xdr:to>
      <xdr:col>15</xdr:col>
      <xdr:colOff>101600</xdr:colOff>
      <xdr:row>76</xdr:row>
      <xdr:rowOff>29288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9578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45814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73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132254</xdr:rowOff>
    </xdr:from>
    <xdr:to>
      <xdr:col>10</xdr:col>
      <xdr:colOff>165100</xdr:colOff>
      <xdr:row>76</xdr:row>
      <xdr:rowOff>62404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99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78931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76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33530</xdr:rowOff>
    </xdr:from>
    <xdr:to>
      <xdr:col>6</xdr:col>
      <xdr:colOff>38100</xdr:colOff>
      <xdr:row>76</xdr:row>
      <xdr:rowOff>135130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06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151656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83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93242</xdr:rowOff>
    </xdr:from>
    <xdr:to>
      <xdr:col>24</xdr:col>
      <xdr:colOff>63500</xdr:colOff>
      <xdr:row>98</xdr:row>
      <xdr:rowOff>96253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95342"/>
          <a:ext cx="838200" cy="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87626</xdr:rowOff>
    </xdr:from>
    <xdr:to>
      <xdr:col>19</xdr:col>
      <xdr:colOff>177800</xdr:colOff>
      <xdr:row>98</xdr:row>
      <xdr:rowOff>93242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89726"/>
          <a:ext cx="889000" cy="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87626</xdr:rowOff>
    </xdr:from>
    <xdr:to>
      <xdr:col>15</xdr:col>
      <xdr:colOff>50800</xdr:colOff>
      <xdr:row>98</xdr:row>
      <xdr:rowOff>88455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89726"/>
          <a:ext cx="889000" cy="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88455</xdr:rowOff>
    </xdr:from>
    <xdr:to>
      <xdr:col>10</xdr:col>
      <xdr:colOff>114300</xdr:colOff>
      <xdr:row>98</xdr:row>
      <xdr:rowOff>128101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0555"/>
          <a:ext cx="889000" cy="3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18641</xdr:rowOff>
    </xdr:from>
    <xdr:to>
      <xdr:col>6</xdr:col>
      <xdr:colOff>38100</xdr:colOff>
      <xdr:row>97</xdr:row>
      <xdr:rowOff>120241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136768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2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45453</xdr:rowOff>
    </xdr:from>
    <xdr:to>
      <xdr:col>24</xdr:col>
      <xdr:colOff>114300</xdr:colOff>
      <xdr:row>98</xdr:row>
      <xdr:rowOff>147053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131830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42442</xdr:rowOff>
    </xdr:from>
    <xdr:to>
      <xdr:col>20</xdr:col>
      <xdr:colOff>38100</xdr:colOff>
      <xdr:row>98</xdr:row>
      <xdr:rowOff>144042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135169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36826</xdr:rowOff>
    </xdr:from>
    <xdr:to>
      <xdr:col>15</xdr:col>
      <xdr:colOff>101600</xdr:colOff>
      <xdr:row>98</xdr:row>
      <xdr:rowOff>138426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129553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1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37655</xdr:rowOff>
    </xdr:from>
    <xdr:to>
      <xdr:col>10</xdr:col>
      <xdr:colOff>165100</xdr:colOff>
      <xdr:row>98</xdr:row>
      <xdr:rowOff>139255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130382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77301</xdr:rowOff>
    </xdr:from>
    <xdr:to>
      <xdr:col>6</xdr:col>
      <xdr:colOff>38100</xdr:colOff>
      <xdr:row>99</xdr:row>
      <xdr:rowOff>7451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7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170028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11226</xdr:rowOff>
    </xdr:from>
    <xdr:to>
      <xdr:col>55</xdr:col>
      <xdr:colOff>0</xdr:colOff>
      <xdr:row>38</xdr:row>
      <xdr:rowOff>55346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526326"/>
          <a:ext cx="838200" cy="44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11226</xdr:rowOff>
    </xdr:from>
    <xdr:to>
      <xdr:col>50</xdr:col>
      <xdr:colOff>114300</xdr:colOff>
      <xdr:row>38</xdr:row>
      <xdr:rowOff>48717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26326"/>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42545</xdr:rowOff>
    </xdr:from>
    <xdr:to>
      <xdr:col>45</xdr:col>
      <xdr:colOff>177800</xdr:colOff>
      <xdr:row>38</xdr:row>
      <xdr:rowOff>48717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57645"/>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42545</xdr:rowOff>
    </xdr:from>
    <xdr:to>
      <xdr:col>41</xdr:col>
      <xdr:colOff>50800</xdr:colOff>
      <xdr:row>38</xdr:row>
      <xdr:rowOff>62662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57645"/>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97358</xdr:rowOff>
    </xdr:from>
    <xdr:to>
      <xdr:col>36</xdr:col>
      <xdr:colOff>165100</xdr:colOff>
      <xdr:row>38</xdr:row>
      <xdr:rowOff>27508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44035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16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4546</xdr:rowOff>
    </xdr:from>
    <xdr:to>
      <xdr:col>55</xdr:col>
      <xdr:colOff>50800</xdr:colOff>
      <xdr:row>38</xdr:row>
      <xdr:rowOff>106146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1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90924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34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131877</xdr:rowOff>
    </xdr:from>
    <xdr:to>
      <xdr:col>50</xdr:col>
      <xdr:colOff>165100</xdr:colOff>
      <xdr:row>38</xdr:row>
      <xdr:rowOff>62027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53153</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68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169367</xdr:rowOff>
    </xdr:from>
    <xdr:to>
      <xdr:col>46</xdr:col>
      <xdr:colOff>38100</xdr:colOff>
      <xdr:row>38</xdr:row>
      <xdr:rowOff>99517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1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90644</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05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163195</xdr:rowOff>
    </xdr:from>
    <xdr:to>
      <xdr:col>41</xdr:col>
      <xdr:colOff>101600</xdr:colOff>
      <xdr:row>38</xdr:row>
      <xdr:rowOff>93345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84472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99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11862</xdr:rowOff>
    </xdr:from>
    <xdr:to>
      <xdr:col>36</xdr:col>
      <xdr:colOff>165100</xdr:colOff>
      <xdr:row>38</xdr:row>
      <xdr:rowOff>113462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104589</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19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103962</xdr:rowOff>
    </xdr:from>
    <xdr:to>
      <xdr:col>55</xdr:col>
      <xdr:colOff>0</xdr:colOff>
      <xdr:row>56</xdr:row>
      <xdr:rowOff>113640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705162"/>
          <a:ext cx="83820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53842</xdr:rowOff>
    </xdr:from>
    <xdr:to>
      <xdr:col>50</xdr:col>
      <xdr:colOff>114300</xdr:colOff>
      <xdr:row>56</xdr:row>
      <xdr:rowOff>113640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655042"/>
          <a:ext cx="889000" cy="5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53842</xdr:rowOff>
    </xdr:from>
    <xdr:to>
      <xdr:col>45</xdr:col>
      <xdr:colOff>177800</xdr:colOff>
      <xdr:row>56</xdr:row>
      <xdr:rowOff>109182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655042"/>
          <a:ext cx="889000" cy="5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134100</xdr:rowOff>
    </xdr:from>
    <xdr:to>
      <xdr:col>41</xdr:col>
      <xdr:colOff>50800</xdr:colOff>
      <xdr:row>56</xdr:row>
      <xdr:rowOff>109182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563850"/>
          <a:ext cx="889000" cy="14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53162</xdr:rowOff>
    </xdr:from>
    <xdr:to>
      <xdr:col>55</xdr:col>
      <xdr:colOff>50800</xdr:colOff>
      <xdr:row>56</xdr:row>
      <xdr:rowOff>154762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65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76039</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50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62840</xdr:rowOff>
    </xdr:from>
    <xdr:to>
      <xdr:col>50</xdr:col>
      <xdr:colOff>165100</xdr:colOff>
      <xdr:row>56</xdr:row>
      <xdr:rowOff>164440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6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9517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43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3042</xdr:rowOff>
    </xdr:from>
    <xdr:to>
      <xdr:col>46</xdr:col>
      <xdr:colOff>38100</xdr:colOff>
      <xdr:row>56</xdr:row>
      <xdr:rowOff>104642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6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121169</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37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58382</xdr:rowOff>
    </xdr:from>
    <xdr:to>
      <xdr:col>41</xdr:col>
      <xdr:colOff>101600</xdr:colOff>
      <xdr:row>56</xdr:row>
      <xdr:rowOff>159982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65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5059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43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83300</xdr:rowOff>
    </xdr:from>
    <xdr:to>
      <xdr:col>36</xdr:col>
      <xdr:colOff>165100</xdr:colOff>
      <xdr:row>56</xdr:row>
      <xdr:rowOff>13450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5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4577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60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28617</xdr:rowOff>
    </xdr:from>
    <xdr:to>
      <xdr:col>55</xdr:col>
      <xdr:colOff>0</xdr:colOff>
      <xdr:row>79</xdr:row>
      <xdr:rowOff>31262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73167"/>
          <a:ext cx="838200" cy="2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26935</xdr:rowOff>
    </xdr:from>
    <xdr:to>
      <xdr:col>50</xdr:col>
      <xdr:colOff>114300</xdr:colOff>
      <xdr:row>79</xdr:row>
      <xdr:rowOff>28617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571485"/>
          <a:ext cx="889000" cy="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80688</xdr:rowOff>
    </xdr:from>
    <xdr:to>
      <xdr:col>45</xdr:col>
      <xdr:colOff>177800</xdr:colOff>
      <xdr:row>79</xdr:row>
      <xdr:rowOff>26935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53788"/>
          <a:ext cx="889000" cy="11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80688</xdr:rowOff>
    </xdr:from>
    <xdr:to>
      <xdr:col>41</xdr:col>
      <xdr:colOff>50800</xdr:colOff>
      <xdr:row>78</xdr:row>
      <xdr:rowOff>133348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53788"/>
          <a:ext cx="889000" cy="5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32665</xdr:rowOff>
    </xdr:from>
    <xdr:to>
      <xdr:col>36</xdr:col>
      <xdr:colOff>165100</xdr:colOff>
      <xdr:row>76</xdr:row>
      <xdr:rowOff>134265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150792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3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151912</xdr:rowOff>
    </xdr:from>
    <xdr:to>
      <xdr:col>55</xdr:col>
      <xdr:colOff>50800</xdr:colOff>
      <xdr:row>79</xdr:row>
      <xdr:rowOff>82062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52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66839</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3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149267</xdr:rowOff>
    </xdr:from>
    <xdr:to>
      <xdr:col>50</xdr:col>
      <xdr:colOff>165100</xdr:colOff>
      <xdr:row>79</xdr:row>
      <xdr:rowOff>79417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52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70544</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61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147585</xdr:rowOff>
    </xdr:from>
    <xdr:to>
      <xdr:col>46</xdr:col>
      <xdr:colOff>38100</xdr:colOff>
      <xdr:row>79</xdr:row>
      <xdr:rowOff>77735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52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68862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61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29888</xdr:rowOff>
    </xdr:from>
    <xdr:to>
      <xdr:col>41</xdr:col>
      <xdr:colOff>101600</xdr:colOff>
      <xdr:row>78</xdr:row>
      <xdr:rowOff>131488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0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122615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9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82548</xdr:rowOff>
    </xdr:from>
    <xdr:to>
      <xdr:col>36</xdr:col>
      <xdr:colOff>165100</xdr:colOff>
      <xdr:row>79</xdr:row>
      <xdr:rowOff>12698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5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3825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4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128141</xdr:rowOff>
    </xdr:from>
    <xdr:to>
      <xdr:col>55</xdr:col>
      <xdr:colOff>0</xdr:colOff>
      <xdr:row>97</xdr:row>
      <xdr:rowOff>94072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87341"/>
          <a:ext cx="838200" cy="13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94072</xdr:rowOff>
    </xdr:from>
    <xdr:to>
      <xdr:col>50</xdr:col>
      <xdr:colOff>114300</xdr:colOff>
      <xdr:row>98</xdr:row>
      <xdr:rowOff>6099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24722"/>
          <a:ext cx="889000" cy="8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164626</xdr:rowOff>
    </xdr:from>
    <xdr:to>
      <xdr:col>45</xdr:col>
      <xdr:colOff>177800</xdr:colOff>
      <xdr:row>98</xdr:row>
      <xdr:rowOff>6099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95276"/>
          <a:ext cx="889000" cy="1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164626</xdr:rowOff>
    </xdr:from>
    <xdr:to>
      <xdr:col>41</xdr:col>
      <xdr:colOff>50800</xdr:colOff>
      <xdr:row>98</xdr:row>
      <xdr:rowOff>6015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95276"/>
          <a:ext cx="8890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77341</xdr:rowOff>
    </xdr:from>
    <xdr:to>
      <xdr:col>55</xdr:col>
      <xdr:colOff>50800</xdr:colOff>
      <xdr:row>97</xdr:row>
      <xdr:rowOff>7491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3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55768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1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43272</xdr:rowOff>
    </xdr:from>
    <xdr:to>
      <xdr:col>50</xdr:col>
      <xdr:colOff>165100</xdr:colOff>
      <xdr:row>97</xdr:row>
      <xdr:rowOff>144872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7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135999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6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126749</xdr:rowOff>
    </xdr:from>
    <xdr:to>
      <xdr:col>46</xdr:col>
      <xdr:colOff>38100</xdr:colOff>
      <xdr:row>98</xdr:row>
      <xdr:rowOff>56899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5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48026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5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113826</xdr:rowOff>
    </xdr:from>
    <xdr:to>
      <xdr:col>41</xdr:col>
      <xdr:colOff>101600</xdr:colOff>
      <xdr:row>98</xdr:row>
      <xdr:rowOff>43976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4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35103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126665</xdr:rowOff>
    </xdr:from>
    <xdr:to>
      <xdr:col>36</xdr:col>
      <xdr:colOff>165100</xdr:colOff>
      <xdr:row>98</xdr:row>
      <xdr:rowOff>56815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47942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5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121945</xdr:rowOff>
    </xdr:from>
    <xdr:to>
      <xdr:col>85</xdr:col>
      <xdr:colOff>127000</xdr:colOff>
      <xdr:row>37</xdr:row>
      <xdr:rowOff>136690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65595"/>
          <a:ext cx="8382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105143</xdr:rowOff>
    </xdr:from>
    <xdr:to>
      <xdr:col>81</xdr:col>
      <xdr:colOff>50800</xdr:colOff>
      <xdr:row>37</xdr:row>
      <xdr:rowOff>136690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48793"/>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105143</xdr:rowOff>
    </xdr:from>
    <xdr:to>
      <xdr:col>76</xdr:col>
      <xdr:colOff>114300</xdr:colOff>
      <xdr:row>37</xdr:row>
      <xdr:rowOff>147796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48793"/>
          <a:ext cx="889000" cy="42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136804</xdr:rowOff>
    </xdr:from>
    <xdr:to>
      <xdr:col>71</xdr:col>
      <xdr:colOff>177800</xdr:colOff>
      <xdr:row>37</xdr:row>
      <xdr:rowOff>147796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80454"/>
          <a:ext cx="889000"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156737</xdr:rowOff>
    </xdr:from>
    <xdr:to>
      <xdr:col>67</xdr:col>
      <xdr:colOff>101600</xdr:colOff>
      <xdr:row>36</xdr:row>
      <xdr:rowOff>86887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103414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71145</xdr:rowOff>
    </xdr:from>
    <xdr:to>
      <xdr:col>85</xdr:col>
      <xdr:colOff>177800</xdr:colOff>
      <xdr:row>38</xdr:row>
      <xdr:rowOff>1295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157522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85890</xdr:rowOff>
    </xdr:from>
    <xdr:to>
      <xdr:col>81</xdr:col>
      <xdr:colOff>101600</xdr:colOff>
      <xdr:row>38</xdr:row>
      <xdr:rowOff>16040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2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7167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54343</xdr:rowOff>
    </xdr:from>
    <xdr:to>
      <xdr:col>76</xdr:col>
      <xdr:colOff>165100</xdr:colOff>
      <xdr:row>37</xdr:row>
      <xdr:rowOff>155943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9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147070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96996</xdr:rowOff>
    </xdr:from>
    <xdr:to>
      <xdr:col>72</xdr:col>
      <xdr:colOff>38100</xdr:colOff>
      <xdr:row>38</xdr:row>
      <xdr:rowOff>27146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4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18273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3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86004</xdr:rowOff>
    </xdr:from>
    <xdr:to>
      <xdr:col>67</xdr:col>
      <xdr:colOff>101600</xdr:colOff>
      <xdr:row>38</xdr:row>
      <xdr:rowOff>16154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7281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53518</xdr:rowOff>
    </xdr:from>
    <xdr:to>
      <xdr:col>85</xdr:col>
      <xdr:colOff>127000</xdr:colOff>
      <xdr:row>55</xdr:row>
      <xdr:rowOff>100327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483268"/>
          <a:ext cx="838200" cy="4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83967</xdr:rowOff>
    </xdr:from>
    <xdr:to>
      <xdr:col>81</xdr:col>
      <xdr:colOff>50800</xdr:colOff>
      <xdr:row>55</xdr:row>
      <xdr:rowOff>100327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513717"/>
          <a:ext cx="889000" cy="1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129262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27495</xdr:rowOff>
    </xdr:from>
    <xdr:to>
      <xdr:col>76</xdr:col>
      <xdr:colOff>114300</xdr:colOff>
      <xdr:row>55</xdr:row>
      <xdr:rowOff>83967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457245"/>
          <a:ext cx="889000" cy="5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27495</xdr:rowOff>
    </xdr:from>
    <xdr:to>
      <xdr:col>71</xdr:col>
      <xdr:colOff>177800</xdr:colOff>
      <xdr:row>55</xdr:row>
      <xdr:rowOff>109037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457245"/>
          <a:ext cx="889000" cy="81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2718</xdr:rowOff>
    </xdr:from>
    <xdr:to>
      <xdr:col>85</xdr:col>
      <xdr:colOff>177800</xdr:colOff>
      <xdr:row>55</xdr:row>
      <xdr:rowOff>104318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3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25595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28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49527</xdr:rowOff>
    </xdr:from>
    <xdr:to>
      <xdr:col>81</xdr:col>
      <xdr:colOff>101600</xdr:colOff>
      <xdr:row>55</xdr:row>
      <xdr:rowOff>151127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47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167654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25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33167</xdr:rowOff>
    </xdr:from>
    <xdr:to>
      <xdr:col>76</xdr:col>
      <xdr:colOff>165100</xdr:colOff>
      <xdr:row>55</xdr:row>
      <xdr:rowOff>134767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46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151294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23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148145</xdr:rowOff>
    </xdr:from>
    <xdr:to>
      <xdr:col>72</xdr:col>
      <xdr:colOff>38100</xdr:colOff>
      <xdr:row>55</xdr:row>
      <xdr:rowOff>78295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40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94822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18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58237</xdr:rowOff>
    </xdr:from>
    <xdr:to>
      <xdr:col>67</xdr:col>
      <xdr:colOff>101600</xdr:colOff>
      <xdr:row>55</xdr:row>
      <xdr:rowOff>159837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48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4914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26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137688</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0788"/>
          <a:ext cx="8382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130053</xdr:rowOff>
    </xdr:from>
    <xdr:to>
      <xdr:col>81</xdr:col>
      <xdr:colOff>50800</xdr:colOff>
      <xdr:row>78</xdr:row>
      <xdr:rowOff>137688</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03153"/>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118737</xdr:rowOff>
    </xdr:from>
    <xdr:to>
      <xdr:col>76</xdr:col>
      <xdr:colOff>114300</xdr:colOff>
      <xdr:row>78</xdr:row>
      <xdr:rowOff>130053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491837"/>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118737</xdr:rowOff>
    </xdr:from>
    <xdr:to>
      <xdr:col>71</xdr:col>
      <xdr:colOff>177800</xdr:colOff>
      <xdr:row>78</xdr:row>
      <xdr:rowOff>138785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491837"/>
          <a:ext cx="889000" cy="2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49809</xdr:rowOff>
    </xdr:from>
    <xdr:to>
      <xdr:col>67</xdr:col>
      <xdr:colOff>101600</xdr:colOff>
      <xdr:row>77</xdr:row>
      <xdr:rowOff>151409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5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167936</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2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86888</xdr:rowOff>
    </xdr:from>
    <xdr:to>
      <xdr:col>81</xdr:col>
      <xdr:colOff>101600</xdr:colOff>
      <xdr:row>79</xdr:row>
      <xdr:rowOff>17038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8165</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24333" y="135527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79253</xdr:rowOff>
    </xdr:from>
    <xdr:to>
      <xdr:col>76</xdr:col>
      <xdr:colOff>165100</xdr:colOff>
      <xdr:row>79</xdr:row>
      <xdr:rowOff>9403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5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530</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5450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67937</xdr:rowOff>
    </xdr:from>
    <xdr:to>
      <xdr:col>72</xdr:col>
      <xdr:colOff>38100</xdr:colOff>
      <xdr:row>78</xdr:row>
      <xdr:rowOff>169537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4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160664</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4017" y="13533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87985</xdr:rowOff>
    </xdr:from>
    <xdr:to>
      <xdr:col>67</xdr:col>
      <xdr:colOff>101600</xdr:colOff>
      <xdr:row>79</xdr:row>
      <xdr:rowOff>18135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9262</xdr:rowOff>
    </xdr:from>
    <xdr:ext cx="313932"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57333" y="13553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54217</xdr:rowOff>
    </xdr:from>
    <xdr:to>
      <xdr:col>85</xdr:col>
      <xdr:colOff>127000</xdr:colOff>
      <xdr:row>98</xdr:row>
      <xdr:rowOff>56795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856317"/>
          <a:ext cx="838200" cy="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42863</xdr:rowOff>
    </xdr:from>
    <xdr:to>
      <xdr:col>81</xdr:col>
      <xdr:colOff>50800</xdr:colOff>
      <xdr:row>98</xdr:row>
      <xdr:rowOff>56795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844963"/>
          <a:ext cx="889000" cy="1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149073</xdr:rowOff>
    </xdr:from>
    <xdr:to>
      <xdr:col>76</xdr:col>
      <xdr:colOff>114300</xdr:colOff>
      <xdr:row>98</xdr:row>
      <xdr:rowOff>42863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79723"/>
          <a:ext cx="889000" cy="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147269</xdr:rowOff>
    </xdr:from>
    <xdr:to>
      <xdr:col>71</xdr:col>
      <xdr:colOff>177800</xdr:colOff>
      <xdr:row>97</xdr:row>
      <xdr:rowOff>149073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77919"/>
          <a:ext cx="889000" cy="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111549</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2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3417</xdr:rowOff>
    </xdr:from>
    <xdr:to>
      <xdr:col>85</xdr:col>
      <xdr:colOff>177800</xdr:colOff>
      <xdr:row>98</xdr:row>
      <xdr:rowOff>105017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8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153294</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78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5995</xdr:rowOff>
    </xdr:from>
    <xdr:to>
      <xdr:col>81</xdr:col>
      <xdr:colOff>101600</xdr:colOff>
      <xdr:row>98</xdr:row>
      <xdr:rowOff>107595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80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98722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90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163513</xdr:rowOff>
    </xdr:from>
    <xdr:to>
      <xdr:col>76</xdr:col>
      <xdr:colOff>165100</xdr:colOff>
      <xdr:row>98</xdr:row>
      <xdr:rowOff>93663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9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84790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8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98273</xdr:rowOff>
    </xdr:from>
    <xdr:to>
      <xdr:col>72</xdr:col>
      <xdr:colOff>38100</xdr:colOff>
      <xdr:row>98</xdr:row>
      <xdr:rowOff>28423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2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19550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2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96469</xdr:rowOff>
    </xdr:from>
    <xdr:to>
      <xdr:col>67</xdr:col>
      <xdr:colOff>101600</xdr:colOff>
      <xdr:row>98</xdr:row>
      <xdr:rowOff>26619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2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17746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1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121557</xdr:rowOff>
    </xdr:from>
    <xdr:to>
      <xdr:col>98</xdr:col>
      <xdr:colOff>38100</xdr:colOff>
      <xdr:row>31</xdr:row>
      <xdr:rowOff>51707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26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68234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40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年度の歳出総額は</a:t>
          </a:r>
          <a:r>
            <a:rPr kumimoji="1" lang="en-US" altLang="ja-JP" sz="900">
              <a:latin typeface="ＭＳ Ｐゴシック" panose="020B0600070205080204" pitchFamily="50" charset="-128"/>
              <a:ea typeface="ＭＳ Ｐゴシック" panose="020B0600070205080204" pitchFamily="50" charset="-128"/>
            </a:rPr>
            <a:t>32,050,214</a:t>
          </a:r>
          <a:r>
            <a:rPr kumimoji="1" lang="ja-JP" altLang="en-US" sz="900">
              <a:latin typeface="ＭＳ Ｐゴシック" panose="020B0600070205080204" pitchFamily="50" charset="-128"/>
              <a:ea typeface="ＭＳ Ｐゴシック" panose="020B0600070205080204" pitchFamily="50" charset="-128"/>
            </a:rPr>
            <a:t>千円（前年度比</a:t>
          </a:r>
          <a:r>
            <a:rPr kumimoji="1" lang="en-US" altLang="ja-JP" sz="900">
              <a:latin typeface="ＭＳ Ｐゴシック" panose="020B0600070205080204" pitchFamily="50" charset="-128"/>
              <a:ea typeface="ＭＳ Ｐゴシック" panose="020B0600070205080204" pitchFamily="50" charset="-128"/>
            </a:rPr>
            <a:t>11.0%</a:t>
          </a:r>
          <a:r>
            <a:rPr kumimoji="1" lang="ja-JP" altLang="en-US" sz="900">
              <a:latin typeface="ＭＳ Ｐゴシック" panose="020B0600070205080204" pitchFamily="50" charset="-128"/>
              <a:ea typeface="ＭＳ Ｐゴシック" panose="020B0600070205080204" pitchFamily="50" charset="-128"/>
            </a:rPr>
            <a:t>増）となった。住民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人当たりの歳出額は各費目において以下のとおりである。</a:t>
          </a:r>
          <a:endParaRPr kumimoji="1" lang="en-US" altLang="ja-JP" sz="9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議会費</a:t>
          </a:r>
          <a:r>
            <a:rPr kumimoji="1" lang="en-US" altLang="ja-JP" sz="900">
              <a:latin typeface="ＭＳ Ｐゴシック" panose="020B0600070205080204" pitchFamily="50" charset="-128"/>
              <a:ea typeface="ＭＳ Ｐゴシック" panose="020B0600070205080204" pitchFamily="50" charset="-128"/>
            </a:rPr>
            <a:t>】212,031</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4,518</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6,593</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3.2%</a:t>
          </a:r>
          <a:r>
            <a:rPr kumimoji="1" lang="ja-JP" altLang="en-US" sz="900">
              <a:latin typeface="ＭＳ Ｐゴシック" panose="020B0600070205080204" pitchFamily="50" charset="-128"/>
              <a:ea typeface="ＭＳ Ｐゴシック" panose="020B0600070205080204" pitchFamily="50" charset="-128"/>
            </a:rPr>
            <a:t>）増加。議員報酬・期末手当の増加が主な要因。類似団体平均（</a:t>
          </a:r>
          <a:r>
            <a:rPr kumimoji="1" lang="en-US" altLang="ja-JP" sz="900">
              <a:latin typeface="ＭＳ Ｐゴシック" panose="020B0600070205080204" pitchFamily="50" charset="-128"/>
              <a:ea typeface="ＭＳ Ｐゴシック" panose="020B0600070205080204" pitchFamily="50" charset="-128"/>
            </a:rPr>
            <a:t>5,011</a:t>
          </a:r>
          <a:r>
            <a:rPr kumimoji="1" lang="ja-JP" altLang="en-US" sz="900">
              <a:latin typeface="ＭＳ Ｐゴシック" panose="020B0600070205080204" pitchFamily="50" charset="-128"/>
              <a:ea typeface="ＭＳ Ｐゴシック" panose="020B0600070205080204" pitchFamily="50" charset="-128"/>
            </a:rPr>
            <a:t>円）を下回っている。</a:t>
          </a: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総務費</a:t>
          </a:r>
          <a:r>
            <a:rPr kumimoji="1" lang="en-US" altLang="ja-JP" sz="900">
              <a:latin typeface="ＭＳ Ｐゴシック" panose="020B0600070205080204" pitchFamily="50" charset="-128"/>
              <a:ea typeface="ＭＳ Ｐゴシック" panose="020B0600070205080204" pitchFamily="50" charset="-128"/>
            </a:rPr>
            <a:t>】6,178,884</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131,665</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718,576</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13.2%</a:t>
          </a:r>
          <a:r>
            <a:rPr kumimoji="1" lang="ja-JP" altLang="en-US" sz="900">
              <a:latin typeface="ＭＳ Ｐゴシック" panose="020B0600070205080204" pitchFamily="50" charset="-128"/>
              <a:ea typeface="ＭＳ Ｐゴシック" panose="020B0600070205080204" pitchFamily="50" charset="-128"/>
            </a:rPr>
            <a:t>）増加。つきしろ</a:t>
          </a:r>
          <a:r>
            <a:rPr kumimoji="1" lang="en-US" altLang="ja-JP" sz="900">
              <a:latin typeface="ＭＳ Ｐゴシック" panose="020B0600070205080204" pitchFamily="50" charset="-128"/>
              <a:ea typeface="ＭＳ Ｐゴシック" panose="020B0600070205080204" pitchFamily="50" charset="-128"/>
            </a:rPr>
            <a:t>IC</a:t>
          </a:r>
          <a:r>
            <a:rPr kumimoji="1" lang="ja-JP" altLang="en-US" sz="900">
              <a:latin typeface="ＭＳ Ｐゴシック" panose="020B0600070205080204" pitchFamily="50" charset="-128"/>
              <a:ea typeface="ＭＳ Ｐゴシック" panose="020B0600070205080204" pitchFamily="50" charset="-128"/>
            </a:rPr>
            <a:t>南公有地活用事業・先導的都市拠点用地先行取得事業費等の増加及び基金積立金の増加が主な要因。類似団体平均（</a:t>
          </a:r>
          <a:r>
            <a:rPr kumimoji="1" lang="en-US" altLang="ja-JP" sz="900">
              <a:latin typeface="ＭＳ Ｐゴシック" panose="020B0600070205080204" pitchFamily="50" charset="-128"/>
              <a:ea typeface="ＭＳ Ｐゴシック" panose="020B0600070205080204" pitchFamily="50" charset="-128"/>
            </a:rPr>
            <a:t>109,772</a:t>
          </a:r>
          <a:r>
            <a:rPr kumimoji="1" lang="ja-JP" altLang="en-US" sz="900">
              <a:latin typeface="ＭＳ Ｐゴシック" panose="020B0600070205080204" pitchFamily="50" charset="-128"/>
              <a:ea typeface="ＭＳ Ｐゴシック" panose="020B0600070205080204" pitchFamily="50" charset="-128"/>
            </a:rPr>
            <a:t>円）を上回っているが、公有地活用等の政策的投資によるものである。</a:t>
          </a: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民生費</a:t>
          </a:r>
          <a:r>
            <a:rPr kumimoji="1" lang="en-US" altLang="ja-JP" sz="900">
              <a:latin typeface="ＭＳ Ｐゴシック" panose="020B0600070205080204" pitchFamily="50" charset="-128"/>
              <a:ea typeface="ＭＳ Ｐゴシック" panose="020B0600070205080204" pitchFamily="50" charset="-128"/>
            </a:rPr>
            <a:t>】13,597,212</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289,740</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1,176,021</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9.5%</a:t>
          </a:r>
          <a:r>
            <a:rPr kumimoji="1" lang="ja-JP" altLang="en-US" sz="900">
              <a:latin typeface="ＭＳ Ｐゴシック" panose="020B0600070205080204" pitchFamily="50" charset="-128"/>
              <a:ea typeface="ＭＳ Ｐゴシック" panose="020B0600070205080204" pitchFamily="50" charset="-128"/>
            </a:rPr>
            <a:t>）増加。繰出金の増加（</a:t>
          </a:r>
          <a:r>
            <a:rPr kumimoji="1" lang="en-US" altLang="ja-JP" sz="900">
              <a:latin typeface="ＭＳ Ｐゴシック" panose="020B0600070205080204" pitchFamily="50" charset="-128"/>
              <a:ea typeface="ＭＳ Ｐゴシック" panose="020B0600070205080204" pitchFamily="50" charset="-128"/>
            </a:rPr>
            <a:t>787,505</a:t>
          </a:r>
          <a:r>
            <a:rPr kumimoji="1" lang="ja-JP" altLang="en-US" sz="900">
              <a:latin typeface="ＭＳ Ｐゴシック" panose="020B0600070205080204" pitchFamily="50" charset="-128"/>
              <a:ea typeface="ＭＳ Ｐゴシック" panose="020B0600070205080204" pitchFamily="50" charset="-128"/>
            </a:rPr>
            <a:t>千円）、法人保育園等運営費負担事業の増加（</a:t>
          </a:r>
          <a:r>
            <a:rPr kumimoji="1" lang="en-US" altLang="ja-JP" sz="900">
              <a:latin typeface="ＭＳ Ｐゴシック" panose="020B0600070205080204" pitchFamily="50" charset="-128"/>
              <a:ea typeface="ＭＳ Ｐゴシック" panose="020B0600070205080204" pitchFamily="50" charset="-128"/>
            </a:rPr>
            <a:t>309,906</a:t>
          </a:r>
          <a:r>
            <a:rPr kumimoji="1" lang="ja-JP" altLang="en-US" sz="900">
              <a:latin typeface="ＭＳ Ｐゴシック" panose="020B0600070205080204" pitchFamily="50" charset="-128"/>
              <a:ea typeface="ＭＳ Ｐゴシック" panose="020B0600070205080204" pitchFamily="50" charset="-128"/>
            </a:rPr>
            <a:t>千円）、物価高騰対応重点支援地方創生臨時交付金事業（</a:t>
          </a:r>
          <a:r>
            <a:rPr kumimoji="1" lang="en-US" altLang="ja-JP" sz="900">
              <a:latin typeface="ＭＳ Ｐゴシック" panose="020B0600070205080204" pitchFamily="50" charset="-128"/>
              <a:ea typeface="ＭＳ Ｐゴシック" panose="020B0600070205080204" pitchFamily="50" charset="-128"/>
            </a:rPr>
            <a:t>975,320</a:t>
          </a:r>
          <a:r>
            <a:rPr kumimoji="1" lang="ja-JP" altLang="en-US" sz="900">
              <a:latin typeface="ＭＳ Ｐゴシック" panose="020B0600070205080204" pitchFamily="50" charset="-128"/>
              <a:ea typeface="ＭＳ Ｐゴシック" panose="020B0600070205080204" pitchFamily="50" charset="-128"/>
            </a:rPr>
            <a:t>千円）等が主な要因。類似団体平均（</a:t>
          </a:r>
          <a:r>
            <a:rPr kumimoji="1" lang="en-US" altLang="ja-JP" sz="900">
              <a:latin typeface="ＭＳ Ｐゴシック" panose="020B0600070205080204" pitchFamily="50" charset="-128"/>
              <a:ea typeface="ＭＳ Ｐゴシック" panose="020B0600070205080204" pitchFamily="50" charset="-128"/>
            </a:rPr>
            <a:t>233,866</a:t>
          </a:r>
          <a:r>
            <a:rPr kumimoji="1" lang="ja-JP" altLang="en-US" sz="900">
              <a:latin typeface="ＭＳ Ｐゴシック" panose="020B0600070205080204" pitchFamily="50" charset="-128"/>
              <a:ea typeface="ＭＳ Ｐゴシック" panose="020B0600070205080204" pitchFamily="50" charset="-128"/>
            </a:rPr>
            <a:t>円）を上回っており、少子高齢化の進展に伴う社会保障関係経費の増大が続いている。</a:t>
          </a: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衛生費</a:t>
          </a:r>
          <a:r>
            <a:rPr kumimoji="1" lang="en-US" altLang="ja-JP" sz="900">
              <a:latin typeface="ＭＳ Ｐゴシック" panose="020B0600070205080204" pitchFamily="50" charset="-128"/>
              <a:ea typeface="ＭＳ Ｐゴシック" panose="020B0600070205080204" pitchFamily="50" charset="-128"/>
            </a:rPr>
            <a:t>】1,250,753</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26,652</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8,840</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0.7%</a:t>
          </a:r>
          <a:r>
            <a:rPr kumimoji="1" lang="ja-JP" altLang="en-US" sz="900">
              <a:latin typeface="ＭＳ Ｐゴシック" panose="020B0600070205080204" pitchFamily="50" charset="-128"/>
              <a:ea typeface="ＭＳ Ｐゴシック" panose="020B0600070205080204" pitchFamily="50" charset="-128"/>
            </a:rPr>
            <a:t>）減少。予防費の増加があった一方、新型コロナウイルスワクチン接種体制確保事業の皆減が影響した。類似団体平均（</a:t>
          </a:r>
          <a:r>
            <a:rPr kumimoji="1" lang="en-US" altLang="ja-JP" sz="900">
              <a:latin typeface="ＭＳ Ｐゴシック" panose="020B0600070205080204" pitchFamily="50" charset="-128"/>
              <a:ea typeface="ＭＳ Ｐゴシック" panose="020B0600070205080204" pitchFamily="50" charset="-128"/>
            </a:rPr>
            <a:t>59,722</a:t>
          </a:r>
          <a:r>
            <a:rPr kumimoji="1" lang="ja-JP" altLang="en-US" sz="900">
              <a:latin typeface="ＭＳ Ｐゴシック" panose="020B0600070205080204" pitchFamily="50" charset="-128"/>
              <a:ea typeface="ＭＳ Ｐゴシック" panose="020B0600070205080204" pitchFamily="50" charset="-128"/>
            </a:rPr>
            <a:t>円）を大幅に下回っており、今後も効率的な衛生行政の推進に努める。</a:t>
          </a: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農林水産業費</a:t>
          </a:r>
          <a:r>
            <a:rPr kumimoji="1" lang="en-US" altLang="ja-JP" sz="900">
              <a:latin typeface="ＭＳ Ｐゴシック" panose="020B0600070205080204" pitchFamily="50" charset="-128"/>
              <a:ea typeface="ＭＳ Ｐゴシック" panose="020B0600070205080204" pitchFamily="50" charset="-128"/>
            </a:rPr>
            <a:t>】1,120,478</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23,876</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34,828</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3.2%</a:t>
          </a:r>
          <a:r>
            <a:rPr kumimoji="1" lang="ja-JP" altLang="en-US" sz="900">
              <a:latin typeface="ＭＳ Ｐゴシック" panose="020B0600070205080204" pitchFamily="50" charset="-128"/>
              <a:ea typeface="ＭＳ Ｐゴシック" panose="020B0600070205080204" pitchFamily="50" charset="-128"/>
            </a:rPr>
            <a:t>）増加。緊急自然災害防止対策事業・奥武島いまいゆ市場観光施設機能強化事業等の増加が主な要因。類似団体平均（</a:t>
          </a:r>
          <a:r>
            <a:rPr kumimoji="1" lang="en-US" altLang="ja-JP" sz="900">
              <a:latin typeface="ＭＳ Ｐゴシック" panose="020B0600070205080204" pitchFamily="50" charset="-128"/>
              <a:ea typeface="ＭＳ Ｐゴシック" panose="020B0600070205080204" pitchFamily="50" charset="-128"/>
            </a:rPr>
            <a:t>20,487</a:t>
          </a:r>
          <a:r>
            <a:rPr kumimoji="1" lang="ja-JP" altLang="en-US" sz="900">
              <a:latin typeface="ＭＳ Ｐゴシック" panose="020B0600070205080204" pitchFamily="50" charset="-128"/>
              <a:ea typeface="ＭＳ Ｐゴシック" panose="020B0600070205080204" pitchFamily="50" charset="-128"/>
            </a:rPr>
            <a:t>円）を上回っており、農林水産業の振興に積極的に取り組んでいる。</a:t>
          </a: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商工費</a:t>
          </a:r>
          <a:r>
            <a:rPr kumimoji="1" lang="en-US" altLang="ja-JP" sz="900">
              <a:latin typeface="ＭＳ Ｐゴシック" panose="020B0600070205080204" pitchFamily="50" charset="-128"/>
              <a:ea typeface="ＭＳ Ｐゴシック" panose="020B0600070205080204" pitchFamily="50" charset="-128"/>
            </a:rPr>
            <a:t>】194,351</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4,141</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5,538</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2.8%</a:t>
          </a:r>
          <a:r>
            <a:rPr kumimoji="1" lang="ja-JP" altLang="en-US" sz="900">
              <a:latin typeface="ＭＳ Ｐゴシック" panose="020B0600070205080204" pitchFamily="50" charset="-128"/>
              <a:ea typeface="ＭＳ Ｐゴシック" panose="020B0600070205080204" pitchFamily="50" charset="-128"/>
            </a:rPr>
            <a:t>）減少。類似団体平均（</a:t>
          </a:r>
          <a:r>
            <a:rPr kumimoji="1" lang="en-US" altLang="ja-JP" sz="900">
              <a:latin typeface="ＭＳ Ｐゴシック" panose="020B0600070205080204" pitchFamily="50" charset="-128"/>
              <a:ea typeface="ＭＳ Ｐゴシック" panose="020B0600070205080204" pitchFamily="50" charset="-128"/>
            </a:rPr>
            <a:t>17,286</a:t>
          </a:r>
          <a:r>
            <a:rPr kumimoji="1" lang="ja-JP" altLang="en-US" sz="900">
              <a:latin typeface="ＭＳ Ｐゴシック" panose="020B0600070205080204" pitchFamily="50" charset="-128"/>
              <a:ea typeface="ＭＳ Ｐゴシック" panose="020B0600070205080204" pitchFamily="50" charset="-128"/>
            </a:rPr>
            <a:t>円）を大幅に下回っている。　</a:t>
          </a:r>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土木費</a:t>
          </a:r>
          <a:r>
            <a:rPr kumimoji="1" lang="en-US" altLang="ja-JP" sz="900">
              <a:latin typeface="ＭＳ Ｐゴシック" panose="020B0600070205080204" pitchFamily="50" charset="-128"/>
              <a:ea typeface="ＭＳ Ｐゴシック" panose="020B0600070205080204" pitchFamily="50" charset="-128"/>
            </a:rPr>
            <a:t>】2,652,308</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56,517</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864,228</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48.3%</a:t>
          </a:r>
          <a:r>
            <a:rPr kumimoji="1" lang="ja-JP" altLang="en-US" sz="900">
              <a:latin typeface="ＭＳ Ｐゴシック" panose="020B0600070205080204" pitchFamily="50" charset="-128"/>
              <a:ea typeface="ＭＳ Ｐゴシック" panose="020B0600070205080204" pitchFamily="50" charset="-128"/>
            </a:rPr>
            <a:t>）増加。基金費・緊急自然災害防止対策事業債・過疎対策事業債・道路維持費の増加が主な要因。類似団体平均（</a:t>
          </a:r>
          <a:r>
            <a:rPr kumimoji="1" lang="en-US" altLang="ja-JP" sz="900">
              <a:latin typeface="ＭＳ Ｐゴシック" panose="020B0600070205080204" pitchFamily="50" charset="-128"/>
              <a:ea typeface="ＭＳ Ｐゴシック" panose="020B0600070205080204" pitchFamily="50" charset="-128"/>
            </a:rPr>
            <a:t>62,315</a:t>
          </a:r>
          <a:r>
            <a:rPr kumimoji="1" lang="ja-JP" altLang="en-US" sz="900">
              <a:latin typeface="ＭＳ Ｐゴシック" panose="020B0600070205080204" pitchFamily="50" charset="-128"/>
              <a:ea typeface="ＭＳ Ｐゴシック" panose="020B0600070205080204" pitchFamily="50" charset="-128"/>
            </a:rPr>
            <a:t>円）をわずかに下回っている。</a:t>
          </a:r>
        </a:p>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消防費</a:t>
          </a:r>
          <a:r>
            <a:rPr kumimoji="1" lang="en-US" altLang="ja-JP" sz="900">
              <a:latin typeface="ＭＳ Ｐゴシック" panose="020B0600070205080204" pitchFamily="50" charset="-128"/>
              <a:ea typeface="ＭＳ Ｐゴシック" panose="020B0600070205080204" pitchFamily="50" charset="-128"/>
            </a:rPr>
            <a:t>】653,802</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13,932</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42,528</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7.0%</a:t>
          </a:r>
          <a:r>
            <a:rPr kumimoji="1" lang="ja-JP" altLang="en-US" sz="900">
              <a:latin typeface="ＭＳ Ｐゴシック" panose="020B0600070205080204" pitchFamily="50" charset="-128"/>
              <a:ea typeface="ＭＳ Ｐゴシック" panose="020B0600070205080204" pitchFamily="50" charset="-128"/>
            </a:rPr>
            <a:t>）増加。島尻消防組合負担金の増加が主な要因。類似団体平均（</a:t>
          </a:r>
          <a:r>
            <a:rPr kumimoji="1" lang="en-US" altLang="ja-JP" sz="900">
              <a:latin typeface="ＭＳ Ｐゴシック" panose="020B0600070205080204" pitchFamily="50" charset="-128"/>
              <a:ea typeface="ＭＳ Ｐゴシック" panose="020B0600070205080204" pitchFamily="50" charset="-128"/>
            </a:rPr>
            <a:t>25,155</a:t>
          </a:r>
          <a:r>
            <a:rPr kumimoji="1" lang="ja-JP" altLang="en-US" sz="900">
              <a:latin typeface="ＭＳ Ｐゴシック" panose="020B0600070205080204" pitchFamily="50" charset="-128"/>
              <a:ea typeface="ＭＳ Ｐゴシック" panose="020B0600070205080204" pitchFamily="50" charset="-128"/>
            </a:rPr>
            <a:t>円）を大幅に下回っており、一部事務組合による広域的な消防行政の効率化が図られている。　</a:t>
          </a:r>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教育費</a:t>
          </a:r>
          <a:r>
            <a:rPr kumimoji="1" lang="en-US" altLang="ja-JP" sz="900">
              <a:latin typeface="ＭＳ Ｐゴシック" panose="020B0600070205080204" pitchFamily="50" charset="-128"/>
              <a:ea typeface="ＭＳ Ｐゴシック" panose="020B0600070205080204" pitchFamily="50" charset="-128"/>
            </a:rPr>
            <a:t>】4,167,785</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88,793</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327,243</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8.5%</a:t>
          </a:r>
          <a:r>
            <a:rPr kumimoji="1" lang="ja-JP" altLang="en-US" sz="900">
              <a:latin typeface="ＭＳ Ｐゴシック" panose="020B0600070205080204" pitchFamily="50" charset="-128"/>
              <a:ea typeface="ＭＳ Ｐゴシック" panose="020B0600070205080204" pitchFamily="50" charset="-128"/>
            </a:rPr>
            <a:t>）増加。馬天小学校校舎改築・大里南小学校校舎増築等の増加が主な要因。老朽化した学校施設の計画的な更新・整備を積極的に推進している。　</a:t>
          </a:r>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公債費</a:t>
          </a:r>
          <a:r>
            <a:rPr kumimoji="1" lang="en-US" altLang="ja-JP" sz="900">
              <a:latin typeface="ＭＳ Ｐゴシック" panose="020B0600070205080204" pitchFamily="50" charset="-128"/>
              <a:ea typeface="ＭＳ Ｐゴシック" panose="020B0600070205080204" pitchFamily="50" charset="-128"/>
            </a:rPr>
            <a:t>】2,005,306</a:t>
          </a:r>
          <a:r>
            <a:rPr kumimoji="1" lang="ja-JP" altLang="en-US" sz="900">
              <a:latin typeface="ＭＳ Ｐゴシック" panose="020B0600070205080204" pitchFamily="50" charset="-128"/>
              <a:ea typeface="ＭＳ Ｐゴシック" panose="020B0600070205080204" pitchFamily="50" charset="-128"/>
            </a:rPr>
            <a:t>千円（住民</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人当たり</a:t>
          </a:r>
          <a:r>
            <a:rPr kumimoji="1" lang="en-US" altLang="ja-JP" sz="900">
              <a:latin typeface="ＭＳ Ｐゴシック" panose="020B0600070205080204" pitchFamily="50" charset="-128"/>
              <a:ea typeface="ＭＳ Ｐゴシック" panose="020B0600070205080204" pitchFamily="50" charset="-128"/>
            </a:rPr>
            <a:t>42,731</a:t>
          </a:r>
          <a:r>
            <a:rPr kumimoji="1" lang="ja-JP" altLang="en-US" sz="900">
              <a:latin typeface="ＭＳ Ｐゴシック" panose="020B0600070205080204" pitchFamily="50" charset="-128"/>
              <a:ea typeface="ＭＳ Ｐゴシック" panose="020B0600070205080204" pitchFamily="50" charset="-128"/>
            </a:rPr>
            <a:t>円）。前年度比</a:t>
          </a:r>
          <a:r>
            <a:rPr kumimoji="1" lang="en-US" altLang="ja-JP" sz="900">
              <a:latin typeface="ＭＳ Ｐゴシック" panose="020B0600070205080204" pitchFamily="50" charset="-128"/>
              <a:ea typeface="ＭＳ Ｐゴシック" panose="020B0600070205080204" pitchFamily="50" charset="-128"/>
            </a:rPr>
            <a:t>29,521</a:t>
          </a:r>
          <a:r>
            <a:rPr kumimoji="1" lang="ja-JP" altLang="en-US" sz="900">
              <a:latin typeface="ＭＳ Ｐゴシック" panose="020B0600070205080204" pitchFamily="50" charset="-128"/>
              <a:ea typeface="ＭＳ Ｐゴシック" panose="020B0600070205080204" pitchFamily="50" charset="-128"/>
            </a:rPr>
            <a:t>千円（</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）増加。元利償還金の増加が主な要因。類似団体平均（</a:t>
          </a:r>
          <a:r>
            <a:rPr kumimoji="1" lang="en-US" altLang="ja-JP" sz="900">
              <a:latin typeface="ＭＳ Ｐゴシック" panose="020B0600070205080204" pitchFamily="50" charset="-128"/>
              <a:ea typeface="ＭＳ Ｐゴシック" panose="020B0600070205080204" pitchFamily="50" charset="-128"/>
            </a:rPr>
            <a:t>61,365</a:t>
          </a:r>
          <a:r>
            <a:rPr kumimoji="1" lang="ja-JP" altLang="en-US" sz="900">
              <a:latin typeface="ＭＳ Ｐゴシック" panose="020B0600070205080204" pitchFamily="50" charset="-128"/>
              <a:ea typeface="ＭＳ Ｐゴシック" panose="020B0600070205080204" pitchFamily="50" charset="-128"/>
            </a:rPr>
            <a:t>円）を大幅に下回っており、健全な公債費管理が維持されている。</a:t>
          </a: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実質収支比率は令和</a:t>
          </a:r>
          <a:r>
            <a:rPr kumimoji="1" lang="en-US" altLang="ja-JP" sz="1050">
              <a:latin typeface="ＭＳ ゴシック" pitchFamily="49" charset="-128"/>
              <a:ea typeface="ＭＳ ゴシック" pitchFamily="49" charset="-128"/>
            </a:rPr>
            <a:t>4</a:t>
          </a:r>
          <a:r>
            <a:rPr kumimoji="1" lang="ja-JP" altLang="en-US" sz="1050">
              <a:latin typeface="ＭＳ ゴシック" pitchFamily="49" charset="-128"/>
              <a:ea typeface="ＭＳ ゴシック" pitchFamily="49" charset="-128"/>
            </a:rPr>
            <a:t>年度の</a:t>
          </a:r>
          <a:r>
            <a:rPr kumimoji="1" lang="en-US" altLang="ja-JP" sz="1050">
              <a:latin typeface="ＭＳ ゴシック" pitchFamily="49" charset="-128"/>
              <a:ea typeface="ＭＳ ゴシック" pitchFamily="49" charset="-128"/>
            </a:rPr>
            <a:t>16.01%</a:t>
          </a:r>
          <a:r>
            <a:rPr kumimoji="1" lang="ja-JP" altLang="en-US" sz="1050">
              <a:latin typeface="ＭＳ ゴシック" pitchFamily="49" charset="-128"/>
              <a:ea typeface="ＭＳ ゴシック" pitchFamily="49" charset="-128"/>
            </a:rPr>
            <a:t>をピークに低下傾向にあり、令和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年度は</a:t>
          </a:r>
          <a:r>
            <a:rPr kumimoji="1" lang="en-US" altLang="ja-JP" sz="1050">
              <a:latin typeface="ＭＳ ゴシック" pitchFamily="49" charset="-128"/>
              <a:ea typeface="ＭＳ ゴシック" pitchFamily="49" charset="-128"/>
            </a:rPr>
            <a:t>13.31%</a:t>
          </a:r>
          <a:r>
            <a:rPr kumimoji="1" lang="ja-JP" altLang="en-US" sz="1050">
              <a:latin typeface="ＭＳ ゴシック" pitchFamily="49" charset="-128"/>
              <a:ea typeface="ＭＳ ゴシック" pitchFamily="49" charset="-128"/>
            </a:rPr>
            <a:t>となった。これは、歳出において普通建設事業費（前年度比</a:t>
          </a:r>
          <a:r>
            <a:rPr kumimoji="1" lang="en-US" altLang="ja-JP" sz="1050">
              <a:latin typeface="ＭＳ ゴシック" pitchFamily="49" charset="-128"/>
              <a:ea typeface="ＭＳ ゴシック" pitchFamily="49" charset="-128"/>
            </a:rPr>
            <a:t>40.1%</a:t>
          </a:r>
          <a:r>
            <a:rPr kumimoji="1" lang="ja-JP" altLang="en-US" sz="1050">
              <a:latin typeface="ＭＳ ゴシック" pitchFamily="49" charset="-128"/>
              <a:ea typeface="ＭＳ ゴシック" pitchFamily="49" charset="-128"/>
            </a:rPr>
            <a:t>増）、扶助費（前年度比</a:t>
          </a:r>
          <a:r>
            <a:rPr kumimoji="1" lang="en-US" altLang="ja-JP" sz="1050">
              <a:latin typeface="ＭＳ ゴシック" pitchFamily="49" charset="-128"/>
              <a:ea typeface="ＭＳ ゴシック" pitchFamily="49" charset="-128"/>
            </a:rPr>
            <a:t>12.2%</a:t>
          </a:r>
          <a:r>
            <a:rPr kumimoji="1" lang="ja-JP" altLang="en-US" sz="1050">
              <a:latin typeface="ＭＳ ゴシック" pitchFamily="49" charset="-128"/>
              <a:ea typeface="ＭＳ ゴシック" pitchFamily="49" charset="-128"/>
            </a:rPr>
            <a:t>増）等が大幅に増加したことが主な要因である。</a:t>
          </a:r>
        </a:p>
        <a:p>
          <a:r>
            <a:rPr kumimoji="1" lang="ja-JP" altLang="en-US" sz="1050">
              <a:latin typeface="ＭＳ ゴシック" pitchFamily="49" charset="-128"/>
              <a:ea typeface="ＭＳ ゴシック" pitchFamily="49" charset="-128"/>
            </a:rPr>
            <a:t>実質単年度収支は令和</a:t>
          </a:r>
          <a:r>
            <a:rPr kumimoji="1" lang="en-US" altLang="ja-JP" sz="1050">
              <a:latin typeface="ＭＳ ゴシック" pitchFamily="49" charset="-128"/>
              <a:ea typeface="ＭＳ ゴシック" pitchFamily="49" charset="-128"/>
            </a:rPr>
            <a:t>5</a:t>
          </a:r>
          <a:r>
            <a:rPr kumimoji="1" lang="ja-JP" altLang="en-US" sz="1050">
              <a:latin typeface="ＭＳ ゴシック" pitchFamily="49" charset="-128"/>
              <a:ea typeface="ＭＳ ゴシック" pitchFamily="49" charset="-128"/>
            </a:rPr>
            <a:t>年度（△</a:t>
          </a:r>
          <a:r>
            <a:rPr kumimoji="1" lang="en-US" altLang="ja-JP" sz="1050">
              <a:latin typeface="ＭＳ ゴシック" pitchFamily="49" charset="-128"/>
              <a:ea typeface="ＭＳ ゴシック" pitchFamily="49" charset="-128"/>
            </a:rPr>
            <a:t>0.72%</a:t>
          </a:r>
          <a:r>
            <a:rPr kumimoji="1" lang="ja-JP" altLang="en-US" sz="1050">
              <a:latin typeface="ＭＳ ゴシック" pitchFamily="49" charset="-128"/>
              <a:ea typeface="ＭＳ ゴシック" pitchFamily="49" charset="-128"/>
            </a:rPr>
            <a:t>）に続き令和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年度も△</a:t>
          </a:r>
          <a:r>
            <a:rPr kumimoji="1" lang="en-US" altLang="ja-JP" sz="1050">
              <a:latin typeface="ＭＳ ゴシック" pitchFamily="49" charset="-128"/>
              <a:ea typeface="ＭＳ ゴシック" pitchFamily="49" charset="-128"/>
            </a:rPr>
            <a:t>3.53%</a:t>
          </a:r>
          <a:r>
            <a:rPr kumimoji="1" lang="ja-JP" altLang="en-US" sz="1050">
              <a:latin typeface="ＭＳ ゴシック" pitchFamily="49" charset="-128"/>
              <a:ea typeface="ＭＳ ゴシック" pitchFamily="49" charset="-128"/>
            </a:rPr>
            <a:t>と</a:t>
          </a:r>
          <a:r>
            <a:rPr kumimoji="1" lang="en-US" altLang="ja-JP" sz="1050">
              <a:latin typeface="ＭＳ ゴシック" pitchFamily="49" charset="-128"/>
              <a:ea typeface="ＭＳ ゴシック" pitchFamily="49" charset="-128"/>
            </a:rPr>
            <a:t>2</a:t>
          </a:r>
          <a:r>
            <a:rPr kumimoji="1" lang="ja-JP" altLang="en-US" sz="1050">
              <a:latin typeface="ＭＳ ゴシック" pitchFamily="49" charset="-128"/>
              <a:ea typeface="ＭＳ ゴシック" pitchFamily="49" charset="-128"/>
            </a:rPr>
            <a:t>年連続で赤字となっている。これは、決算剰余金等の財政調整基金への積立ては行われているものの、普通建設事業費や扶助費の増加により財政調整基金の取崩額が積立額を上回ったことによるものである。</a:t>
          </a:r>
        </a:p>
        <a:p>
          <a:r>
            <a:rPr kumimoji="1" lang="ja-JP" altLang="en-US" sz="1050">
              <a:latin typeface="ＭＳ ゴシック" pitchFamily="49" charset="-128"/>
              <a:ea typeface="ＭＳ ゴシック" pitchFamily="49" charset="-128"/>
            </a:rPr>
            <a:t>財政調整基金残高は令和</a:t>
          </a:r>
          <a:r>
            <a:rPr kumimoji="1" lang="en-US" altLang="ja-JP" sz="1050">
              <a:latin typeface="ＭＳ ゴシック" pitchFamily="49" charset="-128"/>
              <a:ea typeface="ＭＳ ゴシック" pitchFamily="49" charset="-128"/>
            </a:rPr>
            <a:t>3</a:t>
          </a:r>
          <a:r>
            <a:rPr kumimoji="1" lang="ja-JP" altLang="en-US" sz="1050">
              <a:latin typeface="ＭＳ ゴシック" pitchFamily="49" charset="-128"/>
              <a:ea typeface="ＭＳ ゴシック" pitchFamily="49" charset="-128"/>
            </a:rPr>
            <a:t>年度の</a:t>
          </a:r>
          <a:r>
            <a:rPr kumimoji="1" lang="en-US" altLang="ja-JP" sz="1050">
              <a:latin typeface="ＭＳ ゴシック" pitchFamily="49" charset="-128"/>
              <a:ea typeface="ＭＳ ゴシック" pitchFamily="49" charset="-128"/>
            </a:rPr>
            <a:t>28.48%</a:t>
          </a:r>
          <a:r>
            <a:rPr kumimoji="1" lang="ja-JP" altLang="en-US" sz="1050">
              <a:latin typeface="ＭＳ ゴシック" pitchFamily="49" charset="-128"/>
              <a:ea typeface="ＭＳ ゴシック" pitchFamily="49" charset="-128"/>
            </a:rPr>
            <a:t>から低下傾向にあり、令和</a:t>
          </a:r>
          <a:r>
            <a:rPr kumimoji="1" lang="en-US" altLang="ja-JP" sz="1050">
              <a:latin typeface="ＭＳ ゴシック" pitchFamily="49" charset="-128"/>
              <a:ea typeface="ＭＳ ゴシック" pitchFamily="49" charset="-128"/>
            </a:rPr>
            <a:t>6</a:t>
          </a:r>
          <a:r>
            <a:rPr kumimoji="1" lang="ja-JP" altLang="en-US" sz="1050">
              <a:latin typeface="ＭＳ ゴシック" pitchFamily="49" charset="-128"/>
              <a:ea typeface="ＭＳ ゴシック" pitchFamily="49" charset="-128"/>
            </a:rPr>
            <a:t>年度は</a:t>
          </a:r>
          <a:r>
            <a:rPr kumimoji="1" lang="en-US" altLang="ja-JP" sz="1050">
              <a:latin typeface="ＭＳ ゴシック" pitchFamily="49" charset="-128"/>
              <a:ea typeface="ＭＳ ゴシック" pitchFamily="49" charset="-128"/>
            </a:rPr>
            <a:t>24.05%</a:t>
          </a:r>
          <a:r>
            <a:rPr kumimoji="1" lang="ja-JP" altLang="en-US" sz="1050">
              <a:latin typeface="ＭＳ ゴシック" pitchFamily="49" charset="-128"/>
              <a:ea typeface="ＭＳ ゴシック" pitchFamily="49" charset="-128"/>
            </a:rPr>
            <a:t>となっているが、引き続き標準財政規模の約</a:t>
          </a:r>
          <a:r>
            <a:rPr kumimoji="1" lang="en-US" altLang="ja-JP" sz="1050">
              <a:latin typeface="ＭＳ ゴシック" pitchFamily="49" charset="-128"/>
              <a:ea typeface="ＭＳ ゴシック" pitchFamily="49" charset="-128"/>
            </a:rPr>
            <a:t>24%</a:t>
          </a:r>
          <a:r>
            <a:rPr kumimoji="1" lang="ja-JP" altLang="en-US" sz="1050">
              <a:latin typeface="ＭＳ ゴシック" pitchFamily="49" charset="-128"/>
              <a:ea typeface="ＭＳ ゴシック" pitchFamily="49" charset="-128"/>
            </a:rPr>
            <a:t>に相当する残高を確保しており、財政の安定性は維持されている。今後も社会保障関係経費の増大や公共施設の老朽化対応等による歳出増加が見込まれることから、計画的な基金の積み立てと歳出の適正化に努める。</a:t>
          </a:r>
        </a:p>
        <a:p>
          <a:br>
            <a:rPr kumimoji="1" lang="ja-JP" altLang="en-US" sz="1400">
              <a:latin typeface="ＭＳ ゴシック" pitchFamily="49" charset="-128"/>
              <a:ea typeface="ＭＳ ゴシック" pitchFamily="49" charset="-128"/>
            </a:rPr>
          </a:b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一般会計は</a:t>
          </a:r>
          <a:r>
            <a:rPr kumimoji="1" lang="en-US" altLang="ja-JP" sz="1400">
              <a:latin typeface="ＭＳ ゴシック" pitchFamily="49" charset="-128"/>
              <a:ea typeface="ＭＳ ゴシック" pitchFamily="49" charset="-128"/>
            </a:rPr>
            <a:t>13.30%</a:t>
          </a:r>
          <a:r>
            <a:rPr kumimoji="1" lang="ja-JP" altLang="en-US" sz="1400">
              <a:latin typeface="ＭＳ ゴシック" pitchFamily="49" charset="-128"/>
              <a:ea typeface="ＭＳ ゴシック" pitchFamily="49" charset="-128"/>
            </a:rPr>
            <a:t>の黒字（実質収支額</a:t>
          </a:r>
          <a:r>
            <a:rPr kumimoji="1" lang="en-US" altLang="ja-JP" sz="1400">
              <a:latin typeface="ＭＳ ゴシック" pitchFamily="49" charset="-128"/>
              <a:ea typeface="ＭＳ ゴシック" pitchFamily="49" charset="-128"/>
            </a:rPr>
            <a:t>1,723,123</a:t>
          </a:r>
          <a:r>
            <a:rPr kumimoji="1" lang="ja-JP" altLang="en-US" sz="1400">
              <a:latin typeface="ＭＳ ゴシック" pitchFamily="49" charset="-128"/>
              <a:ea typeface="ＭＳ ゴシック" pitchFamily="49" charset="-128"/>
            </a:rPr>
            <a:t>千円）を確保しており、過去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年間を通じて安定した黒字を維持している。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国民健康保険事業特別会計は令和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2.66%</a:t>
          </a:r>
          <a:r>
            <a:rPr kumimoji="1" lang="ja-JP" altLang="en-US" sz="1400">
              <a:latin typeface="ＭＳ ゴシック" pitchFamily="49" charset="-128"/>
              <a:ea typeface="ＭＳ ゴシック" pitchFamily="49" charset="-128"/>
            </a:rPr>
            <a:t>から大幅に改善し、令和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0.15%</a:t>
          </a:r>
          <a:r>
            <a:rPr kumimoji="1" lang="ja-JP" altLang="en-US" sz="1400">
              <a:latin typeface="ＭＳ ゴシック" pitchFamily="49" charset="-128"/>
              <a:ea typeface="ＭＳ ゴシック" pitchFamily="49" charset="-128"/>
            </a:rPr>
            <a:t>となった。令和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年度に国民健康保険税率の改定を実施したことが改善の主な要因である。今後も税率の適正化や医療費抑制対策（特定健診・保健指導の充実等）を継続し、収支の均衡を目指す。</a:t>
          </a: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水道事業会計は</a:t>
          </a:r>
          <a:r>
            <a:rPr kumimoji="1" lang="en-US" altLang="ja-JP" sz="1400">
              <a:latin typeface="ＭＳ ゴシック" pitchFamily="49" charset="-128"/>
              <a:ea typeface="ＭＳ ゴシック" pitchFamily="49" charset="-128"/>
            </a:rPr>
            <a:t>5.17%</a:t>
          </a:r>
          <a:r>
            <a:rPr kumimoji="1" lang="ja-JP" altLang="en-US" sz="1400">
              <a:latin typeface="ＭＳ ゴシック" pitchFamily="49" charset="-128"/>
              <a:ea typeface="ＭＳ ゴシック" pitchFamily="49" charset="-128"/>
            </a:rPr>
            <a:t>の黒字を維持しており、安定した経営が続いている。</a:t>
          </a: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下水道事業については、施設の老朽化や接続率の低さから毎年多額の繰入れを行っている状況にあるため、経営戦略に基づき料金改定や接続率の向上、ウォーター</a:t>
          </a:r>
          <a:r>
            <a:rPr kumimoji="1" lang="en-US" altLang="ja-JP" sz="1400">
              <a:latin typeface="ＭＳ ゴシック" pitchFamily="49" charset="-128"/>
              <a:ea typeface="ＭＳ ゴシック" pitchFamily="49" charset="-128"/>
            </a:rPr>
            <a:t>PPP</a:t>
          </a:r>
          <a:r>
            <a:rPr kumimoji="1" lang="ja-JP" altLang="en-US" sz="1400">
              <a:latin typeface="ＭＳ ゴシック" pitchFamily="49" charset="-128"/>
              <a:ea typeface="ＭＳ ゴシック" pitchFamily="49" charset="-128"/>
            </a:rPr>
            <a:t>の検討などに取り組んでいく。</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後期高齢者医療特別会計は</a:t>
          </a:r>
          <a:r>
            <a:rPr kumimoji="1" lang="en-US" altLang="ja-JP" sz="1400">
              <a:latin typeface="ＭＳ ゴシック" pitchFamily="49" charset="-128"/>
              <a:ea typeface="ＭＳ ゴシック" pitchFamily="49" charset="-128"/>
            </a:rPr>
            <a:t>0.22%</a:t>
          </a:r>
          <a:r>
            <a:rPr kumimoji="1" lang="ja-JP" altLang="en-US" sz="1400">
              <a:latin typeface="ＭＳ ゴシック" pitchFamily="49" charset="-128"/>
              <a:ea typeface="ＭＳ ゴシック" pitchFamily="49" charset="-128"/>
            </a:rPr>
            <a:t>の黒字を維持しており、安定した運営が続いている。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新規に借り入れた起債に占める合併特例債の割合が少なく、また既存の合併特例債の償還も進んでいることから算入公債費等が年々減少し、実質公債比率の分子は悪化している。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合併特例債の発行可能残額もほとんどなく、算入公債費等は今後も減少することが予想されることから、各種事業の精査や新たな起債の抑制およびより有利な地方債の選択などを強化していく。</a:t>
          </a: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満期一括償還地方債については発行していない。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沖縄県南城市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年度をピークに年々減少している。しかし、合併特例債の償還が進み年々基準財政需要額算入見込額が減少している。そのため今後は将来負担比率の分子は徐々に悪化する見込みとなっている。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今後も社会保障費等で財政需要の増加が予想され、基金の積立は難しい状況となるが、公共施設の整備も予定されているため、これまで以上に公債費の適正化に取り組んでいく。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沖縄県南城市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ふるさと納税の増加や土地売払収入があったこと等により基金全体の残高は前年度より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人口増、高齢化等の要因で今後の財政需要も増加してくことが確実視される中、健全な財政運営を維持していくため、現時点と同程度の基金残高を維持できるよう取り組んでいく。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まちづくり振興基金：市民の連携の強化及び地域振興のための事業費用に充てる。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ふるさとユイマール基金：寄附者が指定したまちづくりの基本方針に関する事業費用に充てる。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南城市公共施設等総合管理基金：長期にわたり安全かつ快適な公共施設等の保全及び財政の健全な運営に資するために充てる。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退職手当特別負担金引当基金：職員の退職手当の支給に要する費用に充てる特別負担金に充てる。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南城市歴史文化観光資源整備基金：世界遺産の斎場御嶽やその周辺に位置する歴史・文化遺産及び観光資源の保全と整備費用に充てる。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まちづくり振興基金：地域振興事業費用へ充てたことにより減少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ふるさとユイマール基金：ふるさと納税の増加により増加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南城市公共施設等総合管理基金：土地売却収入等を財源に積み立てしたことにより増加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退職手当特別負担金引当基金：退職手当特別負担金へ充てたことにより減少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南城市歴史文化観光資源整備基金：施設収入が取り崩し額を下回ったことにより減少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まちづくり振興基金：まちづくり振興に伴う財政需要に備えると共に、必要に応じて市民の連携の強化及び地域振興のための事業に充てる。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ふるさとユイマール基金：財源が寄付金であるため、寄付者の本市への思いを適切に把握し、その思いを具体化するための事業に充てる。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南城市公共施設等総合管理基金：土地建物貸付収入を原資に将来の公共施設の老朽化や適正な管理運営に努め、財政の健全な運営に資する。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退職手当特別負担金引当基金：退職手当支給に要する費用に充てる特別負担金が、財政を圧迫しないよう適切な基金残高を維持していく。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南城市歴史文化観光資源整備基金：斎場御嶽やその周辺に位置する歴史・文化遺産及び観光資源の保全と整備を行っていく。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決算余剰金にて積戻しはしているものの、扶助費等の財政需要が増えており財政調整基金を充てたため、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災害などの臨時的な財政需要や今後の社会保障費等の歳出など年度間の財源不足に備えて、現時点と同程度の基金残高を維持できるよう取り組んでいく。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百万円を取崩し、土地売払収入や運用利子等を原資として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将来の債務償還への備えとして、運用利子等を積立てできるように努める。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FFBF9D-56FF-4E09-8002-90A81A9800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4790C1D-222F-41DC-B424-38D3D04AE7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021239D-CF5A-4A75-A9DF-8FDFAC3E6936}"/>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86102EB-0454-47F2-BD5A-75894A9EF784}"/>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19EA372-E8CC-4B3B-A0AD-2EDFA0D31101}"/>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7622553A-986C-4F0D-B297-A8ED23D7EF71}"/>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6DADE2D1-DBD4-4664-94F9-B4636F59AEC7}"/>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4FDA4B06-0C03-4D84-BD94-2FA2D55C7DD3}"/>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E832A2C2-A9B7-494C-B2FF-E8480368D22F}"/>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4064914E-CF8A-4D3A-977A-68C989960608}"/>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D49B016-7637-43D0-861A-6E958E47CB9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4397526D-08A5-4A73-BEB4-D04EB8AE4785}"/>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8C173214-95FD-4193-BA5F-B2D10BE0670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518CB17D-5BE4-4A69-950C-64F4EC1145AA}"/>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C369F01E-A969-47A4-8A72-DD83C55EE99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7093F536-03D1-4177-AC31-27E929219DB9}"/>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B581ECF1-B492-43AF-98D6-C3E29F9CB03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C308040F-9CD8-44A9-9413-6AA8F7AB0D7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2BAF955E-C02F-4523-8A74-8A30840117D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1BB66199-857B-40DB-92E1-A3FEEF3DA7E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E72F6CCE-BBEE-4581-84DF-0907BE9ACD0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CAA19DC4-EB91-4891-8DBA-4E299553CC55}"/>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953BFFA3-FBE2-4010-A50C-C92A97F1FBC8}"/>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970523EA-9072-400E-922F-634DE5A2F6C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4A75523B-62B6-40BE-9FDE-7C0671B25013}"/>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8C2CF617-FE3C-4EBC-8FC3-5B7AC99B5BDF}"/>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3E39C37C-B10C-4D9E-82FD-131A50C0F6C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5655243-8B04-45BD-A28E-ECFDAEDC0DA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62B7204-308E-4A3E-91EF-82F48041B9C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F7B84B3E-B30B-4DF5-8484-8ABB125F242E}"/>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FEF9216-AA37-4E86-8B59-8CDDDF0E2FF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3BF75A2D-1678-4E59-A223-04A8D06D3A16}"/>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A94A181-F0CD-457C-B4DA-247BFB927CE9}"/>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1DF6FA0C-DC85-4E2F-8842-CD088934831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6C733F88-27C2-4ED9-8F6C-74D4717E494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1EBB3E2F-3B79-41E9-BB4D-0525F3CF9D54}"/>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349D8EF1-02D1-45A5-AEA9-47B8B2CD076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730AAFAE-5FC2-4C49-9267-6DD596684C6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B390BA34-C6B9-4CA8-9FC1-6105A6ADF17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D6737B6D-EC7C-4FFD-8A35-6F8D9F7B115C}"/>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5E12C653-9454-4680-B2F2-627FACE6A56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3D6B0A06-ACF0-4F1A-94B8-8F3B7E8E7BAD}"/>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AE96D18-9498-4117-84E1-F4CC09012ED5}"/>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3532A57A-6AF6-41A7-A8FC-3D599E26E367}"/>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153DD833-8C32-4299-8263-B740104915B1}"/>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8E6CF0D7-6DAD-4C96-938D-7F8578DF3CC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F491B8F-2C0A-46DD-A31A-6351092BA4FB}"/>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B3F1BD4-E24F-48FA-B366-1CD963C07B2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C442B657-D2A2-4853-A98E-52E07F38B9FC}"/>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93314ED3-9BBF-42D8-9D9C-C4722BAA4B15}"/>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137297B-D511-42AC-90CA-463BD1670F7B}"/>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C91C63D9-DE49-4EB4-90CE-C88E06D510A5}"/>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B762BE66-5C9C-476A-8963-4418386B911C}"/>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BC6DBB7E-AB90-43F8-8D08-B7CBB1C1AEA0}"/>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F0DFF20-933F-470B-B714-6D503347922C}"/>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類似団体内平均値を下回っているが、年々増加傾向にあり、沖縄県平均値を</a:t>
          </a:r>
          <a:r>
            <a:rPr kumimoji="1" lang="en-US" altLang="ja-JP" sz="1000">
              <a:solidFill>
                <a:sysClr val="windowText" lastClr="000000"/>
              </a:solidFill>
              <a:effectLst/>
              <a:latin typeface="+mn-lt"/>
              <a:ea typeface="+mn-ea"/>
              <a:cs typeface="+mn-cs"/>
            </a:rPr>
            <a:t>3.2%</a:t>
          </a:r>
          <a:r>
            <a:rPr kumimoji="1" lang="ja-JP" altLang="ja-JP" sz="1000">
              <a:solidFill>
                <a:sysClr val="windowText" lastClr="000000"/>
              </a:solidFill>
              <a:effectLst/>
              <a:latin typeface="+mn-lt"/>
              <a:ea typeface="+mn-ea"/>
              <a:cs typeface="+mn-cs"/>
            </a:rPr>
            <a:t>上回っている。　</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老朽化が進行している施設が複数あるため、将来的に公共施設等の維持修繕や更新等に多額の費用を要することが予想される。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は、公共施設等総合管理計画及び個別施設計画に基づき、公共施設等の長寿命化や同機能を有する施設の集約化、効率的な管理運営のための複合化等、財政負担の軽減及び行政サービスの向上に向けた取り組みに努める。</a:t>
          </a:r>
          <a:endParaRPr lang="ja-JP" altLang="ja-JP" sz="1000">
            <a:solidFill>
              <a:sysClr val="windowText" lastClr="000000"/>
            </a:solidFill>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DDC6E44E-F784-45B2-8194-6F5A1B673DC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DF985260-40FB-4A2A-AD96-A50FA24AA0D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EDA2479D-CB4F-411A-9D71-BA0EDA2AED7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607879FF-D70A-45F6-9B42-CDF843737FD4}"/>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6223A12C-C910-4ADD-B288-DAD4CCE8FE80}"/>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61FABA82-8F2D-40F1-B190-1501A69E0C0A}"/>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80BF0D27-B6C8-4AC9-A5B3-B3BB85C3FAB9}"/>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15772FA-6284-4CD1-9111-7D49464138F4}"/>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625E654C-705D-4ECC-929E-DE9604D0D689}"/>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9EA0735F-2458-4C96-94A8-AB9E0ECF8D7E}"/>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735AB36A-56E1-4F9C-A806-A555C484327F}"/>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B16CC415-2415-4935-8CB7-327239878534}"/>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21B70D68-45E0-41F6-8250-F593EBBB519F}"/>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59FEEBA-6774-4F6B-BAE7-87C8FAC98B9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52E8CC59-6F48-4DD1-B310-2334405C3BB6}"/>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7A3960A9-21F2-4EAC-9E21-DE6F72B9E25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3" name="直線コネクタ 72">
          <a:extLst>
            <a:ext uri="{FF2B5EF4-FFF2-40B4-BE49-F238E27FC236}">
              <a16:creationId xmlns:a16="http://schemas.microsoft.com/office/drawing/2014/main" id="{4D228EF0-2BB2-4785-ADC4-A21C1496FDE7}"/>
            </a:ext>
          </a:extLst>
        </xdr:cNvPr>
        <xdr:cNvCxnSpPr/>
      </xdr:nvCxnSpPr>
      <xdr:spPr>
        <a:xfrm flipV="1">
          <a:off x="4760595" y="4537710"/>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4" name="有形固定資産減価償却率最小値テキスト">
          <a:extLst>
            <a:ext uri="{FF2B5EF4-FFF2-40B4-BE49-F238E27FC236}">
              <a16:creationId xmlns:a16="http://schemas.microsoft.com/office/drawing/2014/main" id="{B6661238-5549-40CD-B470-5479A2E681CA}"/>
            </a:ext>
          </a:extLst>
        </xdr:cNvPr>
        <xdr:cNvSpPr txBox="1"/>
      </xdr:nvSpPr>
      <xdr:spPr>
        <a:xfrm>
          <a:off x="4813300" y="5790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5" name="直線コネクタ 74">
          <a:extLst>
            <a:ext uri="{FF2B5EF4-FFF2-40B4-BE49-F238E27FC236}">
              <a16:creationId xmlns:a16="http://schemas.microsoft.com/office/drawing/2014/main" id="{F24CAB33-D6EB-45AE-B670-256AF2ADA429}"/>
            </a:ext>
          </a:extLst>
        </xdr:cNvPr>
        <xdr:cNvCxnSpPr/>
      </xdr:nvCxnSpPr>
      <xdr:spPr>
        <a:xfrm>
          <a:off x="4673600" y="578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6" name="有形固定資産減価償却率最大値テキスト">
          <a:extLst>
            <a:ext uri="{FF2B5EF4-FFF2-40B4-BE49-F238E27FC236}">
              <a16:creationId xmlns:a16="http://schemas.microsoft.com/office/drawing/2014/main" id="{3597AE8B-B97E-4FF9-B8D1-8015D52F5FF0}"/>
            </a:ext>
          </a:extLst>
        </xdr:cNvPr>
        <xdr:cNvSpPr txBox="1"/>
      </xdr:nvSpPr>
      <xdr:spPr>
        <a:xfrm>
          <a:off x="4813300" y="431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7" name="直線コネクタ 76">
          <a:extLst>
            <a:ext uri="{FF2B5EF4-FFF2-40B4-BE49-F238E27FC236}">
              <a16:creationId xmlns:a16="http://schemas.microsoft.com/office/drawing/2014/main" id="{A4CC5125-3B96-4008-BB42-B525B2A1F055}"/>
            </a:ext>
          </a:extLst>
        </xdr:cNvPr>
        <xdr:cNvCxnSpPr/>
      </xdr:nvCxnSpPr>
      <xdr:spPr>
        <a:xfrm>
          <a:off x="4673600" y="4537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8" name="有形固定資産減価償却率平均値テキスト">
          <a:extLst>
            <a:ext uri="{FF2B5EF4-FFF2-40B4-BE49-F238E27FC236}">
              <a16:creationId xmlns:a16="http://schemas.microsoft.com/office/drawing/2014/main" id="{69FCC1F2-5916-4881-8EAE-907A1C055E76}"/>
            </a:ext>
          </a:extLst>
        </xdr:cNvPr>
        <xdr:cNvSpPr txBox="1"/>
      </xdr:nvSpPr>
      <xdr:spPr>
        <a:xfrm>
          <a:off x="4813300" y="503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9" name="フローチャート: 判断 78">
          <a:extLst>
            <a:ext uri="{FF2B5EF4-FFF2-40B4-BE49-F238E27FC236}">
              <a16:creationId xmlns:a16="http://schemas.microsoft.com/office/drawing/2014/main" id="{BE621A0E-B77F-4ACF-BE4F-DE241E6F29F7}"/>
            </a:ext>
          </a:extLst>
        </xdr:cNvPr>
        <xdr:cNvSpPr/>
      </xdr:nvSpPr>
      <xdr:spPr>
        <a:xfrm>
          <a:off x="4711700" y="50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80" name="フローチャート: 判断 79">
          <a:extLst>
            <a:ext uri="{FF2B5EF4-FFF2-40B4-BE49-F238E27FC236}">
              <a16:creationId xmlns:a16="http://schemas.microsoft.com/office/drawing/2014/main" id="{3FC6E5CA-B55F-4D0A-B42C-07807FDC7EEE}"/>
            </a:ext>
          </a:extLst>
        </xdr:cNvPr>
        <xdr:cNvSpPr/>
      </xdr:nvSpPr>
      <xdr:spPr>
        <a:xfrm>
          <a:off x="4000500" y="50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1" name="フローチャート: 判断 80">
          <a:extLst>
            <a:ext uri="{FF2B5EF4-FFF2-40B4-BE49-F238E27FC236}">
              <a16:creationId xmlns:a16="http://schemas.microsoft.com/office/drawing/2014/main" id="{2953A45F-138B-4956-B229-A560D4CC5998}"/>
            </a:ext>
          </a:extLst>
        </xdr:cNvPr>
        <xdr:cNvSpPr/>
      </xdr:nvSpPr>
      <xdr:spPr>
        <a:xfrm>
          <a:off x="3238500" y="49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2" name="フローチャート: 判断 81">
          <a:extLst>
            <a:ext uri="{FF2B5EF4-FFF2-40B4-BE49-F238E27FC236}">
              <a16:creationId xmlns:a16="http://schemas.microsoft.com/office/drawing/2014/main" id="{BF489D23-6FCD-449A-8C6B-89102875E06A}"/>
            </a:ext>
          </a:extLst>
        </xdr:cNvPr>
        <xdr:cNvSpPr/>
      </xdr:nvSpPr>
      <xdr:spPr>
        <a:xfrm>
          <a:off x="2476500" y="495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110913</xdr:rowOff>
    </xdr:from>
    <xdr:to>
      <xdr:col>7</xdr:col>
      <xdr:colOff>187325</xdr:colOff>
      <xdr:row>29</xdr:row>
      <xdr:rowOff>41063</xdr:rowOff>
    </xdr:to>
    <xdr:sp macro="" textlink="">
      <xdr:nvSpPr>
        <xdr:cNvPr id="83" name="フローチャート: 判断 82">
          <a:extLst>
            <a:ext uri="{FF2B5EF4-FFF2-40B4-BE49-F238E27FC236}">
              <a16:creationId xmlns:a16="http://schemas.microsoft.com/office/drawing/2014/main" id="{B6679F58-4685-4CFE-888D-CD4F6AD15D70}"/>
            </a:ext>
          </a:extLst>
        </xdr:cNvPr>
        <xdr:cNvSpPr/>
      </xdr:nvSpPr>
      <xdr:spPr>
        <a:xfrm>
          <a:off x="1714500" y="491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66B9BDD-8AF5-4F05-BE1F-9DBDCBF21DED}"/>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085DCB1-FE2B-4F12-82B0-80595A53DE4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12D468E-2D0A-497B-9EB1-E94C5F0C0FF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BE05015-49A7-4864-A3F8-B2F02DDD6E8A}"/>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29615DC-3F0E-48CD-8057-59107ED4EC6C}"/>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77258</xdr:rowOff>
    </xdr:from>
    <xdr:to>
      <xdr:col>23</xdr:col>
      <xdr:colOff>136525</xdr:colOff>
      <xdr:row>28</xdr:row>
      <xdr:rowOff>7408</xdr:rowOff>
    </xdr:to>
    <xdr:sp macro="" textlink="">
      <xdr:nvSpPr>
        <xdr:cNvPr id="89" name="楕円 88">
          <a:extLst>
            <a:ext uri="{FF2B5EF4-FFF2-40B4-BE49-F238E27FC236}">
              <a16:creationId xmlns:a16="http://schemas.microsoft.com/office/drawing/2014/main" id="{43F4AD91-1965-4A4E-AEDF-26B67ACE829C}"/>
            </a:ext>
          </a:extLst>
        </xdr:cNvPr>
        <xdr:cNvSpPr/>
      </xdr:nvSpPr>
      <xdr:spPr>
        <a:xfrm>
          <a:off x="4711700" y="470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100135</xdr:rowOff>
    </xdr:from>
    <xdr:ext cx="405111" cy="259045"/>
    <xdr:sp macro="" textlink="">
      <xdr:nvSpPr>
        <xdr:cNvPr id="90" name="有形固定資産減価償却率該当値テキスト">
          <a:extLst>
            <a:ext uri="{FF2B5EF4-FFF2-40B4-BE49-F238E27FC236}">
              <a16:creationId xmlns:a16="http://schemas.microsoft.com/office/drawing/2014/main" id="{B81B8D7D-4F43-46F0-A38B-04870FC3972B}"/>
            </a:ext>
          </a:extLst>
        </xdr:cNvPr>
        <xdr:cNvSpPr txBox="1"/>
      </xdr:nvSpPr>
      <xdr:spPr>
        <a:xfrm>
          <a:off x="4813300" y="4557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41275</xdr:rowOff>
    </xdr:from>
    <xdr:to>
      <xdr:col>19</xdr:col>
      <xdr:colOff>187325</xdr:colOff>
      <xdr:row>27</xdr:row>
      <xdr:rowOff>142875</xdr:rowOff>
    </xdr:to>
    <xdr:sp macro="" textlink="">
      <xdr:nvSpPr>
        <xdr:cNvPr id="91" name="楕円 90">
          <a:extLst>
            <a:ext uri="{FF2B5EF4-FFF2-40B4-BE49-F238E27FC236}">
              <a16:creationId xmlns:a16="http://schemas.microsoft.com/office/drawing/2014/main" id="{460F2A08-61B6-4E0B-A123-EE8D88E78EF1}"/>
            </a:ext>
          </a:extLst>
        </xdr:cNvPr>
        <xdr:cNvSpPr/>
      </xdr:nvSpPr>
      <xdr:spPr>
        <a:xfrm>
          <a:off x="4000500" y="46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92075</xdr:rowOff>
    </xdr:from>
    <xdr:to>
      <xdr:col>23</xdr:col>
      <xdr:colOff>85725</xdr:colOff>
      <xdr:row>27</xdr:row>
      <xdr:rowOff>128058</xdr:rowOff>
    </xdr:to>
    <xdr:cxnSp macro="">
      <xdr:nvCxnSpPr>
        <xdr:cNvPr id="92" name="直線コネクタ 91">
          <a:extLst>
            <a:ext uri="{FF2B5EF4-FFF2-40B4-BE49-F238E27FC236}">
              <a16:creationId xmlns:a16="http://schemas.microsoft.com/office/drawing/2014/main" id="{D74F1DFE-FAD2-49F1-9301-F42FB2C051F2}"/>
            </a:ext>
          </a:extLst>
        </xdr:cNvPr>
        <xdr:cNvCxnSpPr/>
      </xdr:nvCxnSpPr>
      <xdr:spPr>
        <a:xfrm>
          <a:off x="4051300" y="4721225"/>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155152</xdr:rowOff>
    </xdr:from>
    <xdr:to>
      <xdr:col>15</xdr:col>
      <xdr:colOff>187325</xdr:colOff>
      <xdr:row>27</xdr:row>
      <xdr:rowOff>85302</xdr:rowOff>
    </xdr:to>
    <xdr:sp macro="" textlink="">
      <xdr:nvSpPr>
        <xdr:cNvPr id="93" name="楕円 92">
          <a:extLst>
            <a:ext uri="{FF2B5EF4-FFF2-40B4-BE49-F238E27FC236}">
              <a16:creationId xmlns:a16="http://schemas.microsoft.com/office/drawing/2014/main" id="{B6FA886F-1267-4DA4-B14B-3D8A3D4C421A}"/>
            </a:ext>
          </a:extLst>
        </xdr:cNvPr>
        <xdr:cNvSpPr/>
      </xdr:nvSpPr>
      <xdr:spPr>
        <a:xfrm>
          <a:off x="3238500" y="461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34502</xdr:rowOff>
    </xdr:from>
    <xdr:to>
      <xdr:col>19</xdr:col>
      <xdr:colOff>136525</xdr:colOff>
      <xdr:row>27</xdr:row>
      <xdr:rowOff>92075</xdr:rowOff>
    </xdr:to>
    <xdr:cxnSp macro="">
      <xdr:nvCxnSpPr>
        <xdr:cNvPr id="94" name="直線コネクタ 93">
          <a:extLst>
            <a:ext uri="{FF2B5EF4-FFF2-40B4-BE49-F238E27FC236}">
              <a16:creationId xmlns:a16="http://schemas.microsoft.com/office/drawing/2014/main" id="{7711BFD3-A02A-49B1-ABCF-7BB4BC0E9781}"/>
            </a:ext>
          </a:extLst>
        </xdr:cNvPr>
        <xdr:cNvCxnSpPr/>
      </xdr:nvCxnSpPr>
      <xdr:spPr>
        <a:xfrm>
          <a:off x="3289300" y="4663652"/>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97578</xdr:rowOff>
    </xdr:from>
    <xdr:to>
      <xdr:col>11</xdr:col>
      <xdr:colOff>187325</xdr:colOff>
      <xdr:row>27</xdr:row>
      <xdr:rowOff>27728</xdr:rowOff>
    </xdr:to>
    <xdr:sp macro="" textlink="">
      <xdr:nvSpPr>
        <xdr:cNvPr id="95" name="楕円 94">
          <a:extLst>
            <a:ext uri="{FF2B5EF4-FFF2-40B4-BE49-F238E27FC236}">
              <a16:creationId xmlns:a16="http://schemas.microsoft.com/office/drawing/2014/main" id="{488B36C6-5AA0-48FD-98C3-A325AD799B2F}"/>
            </a:ext>
          </a:extLst>
        </xdr:cNvPr>
        <xdr:cNvSpPr/>
      </xdr:nvSpPr>
      <xdr:spPr>
        <a:xfrm>
          <a:off x="2476500" y="455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148378</xdr:rowOff>
    </xdr:from>
    <xdr:to>
      <xdr:col>15</xdr:col>
      <xdr:colOff>136525</xdr:colOff>
      <xdr:row>27</xdr:row>
      <xdr:rowOff>34502</xdr:rowOff>
    </xdr:to>
    <xdr:cxnSp macro="">
      <xdr:nvCxnSpPr>
        <xdr:cNvPr id="96" name="直線コネクタ 95">
          <a:extLst>
            <a:ext uri="{FF2B5EF4-FFF2-40B4-BE49-F238E27FC236}">
              <a16:creationId xmlns:a16="http://schemas.microsoft.com/office/drawing/2014/main" id="{6FA18AC7-C186-424E-8CDB-526FE55C6C5D}"/>
            </a:ext>
          </a:extLst>
        </xdr:cNvPr>
        <xdr:cNvCxnSpPr/>
      </xdr:nvCxnSpPr>
      <xdr:spPr>
        <a:xfrm>
          <a:off x="2527300" y="4606078"/>
          <a:ext cx="762000" cy="5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57997</xdr:rowOff>
    </xdr:from>
    <xdr:to>
      <xdr:col>7</xdr:col>
      <xdr:colOff>187325</xdr:colOff>
      <xdr:row>26</xdr:row>
      <xdr:rowOff>159597</xdr:rowOff>
    </xdr:to>
    <xdr:sp macro="" textlink="">
      <xdr:nvSpPr>
        <xdr:cNvPr id="97" name="楕円 96">
          <a:extLst>
            <a:ext uri="{FF2B5EF4-FFF2-40B4-BE49-F238E27FC236}">
              <a16:creationId xmlns:a16="http://schemas.microsoft.com/office/drawing/2014/main" id="{55992F0D-7E56-48D0-AB77-16F6346F246C}"/>
            </a:ext>
          </a:extLst>
        </xdr:cNvPr>
        <xdr:cNvSpPr/>
      </xdr:nvSpPr>
      <xdr:spPr>
        <a:xfrm>
          <a:off x="1714500" y="451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108797</xdr:rowOff>
    </xdr:from>
    <xdr:to>
      <xdr:col>11</xdr:col>
      <xdr:colOff>136525</xdr:colOff>
      <xdr:row>26</xdr:row>
      <xdr:rowOff>148378</xdr:rowOff>
    </xdr:to>
    <xdr:cxnSp macro="">
      <xdr:nvCxnSpPr>
        <xdr:cNvPr id="98" name="直線コネクタ 97">
          <a:extLst>
            <a:ext uri="{FF2B5EF4-FFF2-40B4-BE49-F238E27FC236}">
              <a16:creationId xmlns:a16="http://schemas.microsoft.com/office/drawing/2014/main" id="{925E5C45-B2A8-4AC0-961E-9C814AB2C1DB}"/>
            </a:ext>
          </a:extLst>
        </xdr:cNvPr>
        <xdr:cNvCxnSpPr/>
      </xdr:nvCxnSpPr>
      <xdr:spPr>
        <a:xfrm>
          <a:off x="1765300" y="4566497"/>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9" name="n_1aveValue有形固定資産減価償却率">
          <a:extLst>
            <a:ext uri="{FF2B5EF4-FFF2-40B4-BE49-F238E27FC236}">
              <a16:creationId xmlns:a16="http://schemas.microsoft.com/office/drawing/2014/main" id="{6C6DD357-B06A-4BBB-82F1-94EA900BF295}"/>
            </a:ext>
          </a:extLst>
        </xdr:cNvPr>
        <xdr:cNvSpPr txBox="1"/>
      </xdr:nvSpPr>
      <xdr:spPr>
        <a:xfrm>
          <a:off x="3836044" y="5112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0" name="n_2aveValue有形固定資産減価償却率">
          <a:extLst>
            <a:ext uri="{FF2B5EF4-FFF2-40B4-BE49-F238E27FC236}">
              <a16:creationId xmlns:a16="http://schemas.microsoft.com/office/drawing/2014/main" id="{A00ABA42-6C52-48F4-8244-CFC02567095A}"/>
            </a:ext>
          </a:extLst>
        </xdr:cNvPr>
        <xdr:cNvSpPr txBox="1"/>
      </xdr:nvSpPr>
      <xdr:spPr>
        <a:xfrm>
          <a:off x="3086744" y="508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101" name="n_3aveValue有形固定資産減価償却率">
          <a:extLst>
            <a:ext uri="{FF2B5EF4-FFF2-40B4-BE49-F238E27FC236}">
              <a16:creationId xmlns:a16="http://schemas.microsoft.com/office/drawing/2014/main" id="{DAB3809F-39DF-4C3D-8016-38270C5A38EA}"/>
            </a:ext>
          </a:extLst>
        </xdr:cNvPr>
        <xdr:cNvSpPr txBox="1"/>
      </xdr:nvSpPr>
      <xdr:spPr>
        <a:xfrm>
          <a:off x="2324744" y="50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32190</xdr:rowOff>
    </xdr:from>
    <xdr:ext cx="405111" cy="259045"/>
    <xdr:sp macro="" textlink="">
      <xdr:nvSpPr>
        <xdr:cNvPr id="102" name="n_4aveValue有形固定資産減価償却率">
          <a:extLst>
            <a:ext uri="{FF2B5EF4-FFF2-40B4-BE49-F238E27FC236}">
              <a16:creationId xmlns:a16="http://schemas.microsoft.com/office/drawing/2014/main" id="{52902CCD-BE31-4B4B-A045-CACF8D9F10D1}"/>
            </a:ext>
          </a:extLst>
        </xdr:cNvPr>
        <xdr:cNvSpPr txBox="1"/>
      </xdr:nvSpPr>
      <xdr:spPr>
        <a:xfrm>
          <a:off x="1562744" y="5004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159402</xdr:rowOff>
    </xdr:from>
    <xdr:ext cx="405111" cy="259045"/>
    <xdr:sp macro="" textlink="">
      <xdr:nvSpPr>
        <xdr:cNvPr id="103" name="n_1mainValue有形固定資産減価償却率">
          <a:extLst>
            <a:ext uri="{FF2B5EF4-FFF2-40B4-BE49-F238E27FC236}">
              <a16:creationId xmlns:a16="http://schemas.microsoft.com/office/drawing/2014/main" id="{8F1BD8BD-F7C8-4C24-80D5-325C347D602C}"/>
            </a:ext>
          </a:extLst>
        </xdr:cNvPr>
        <xdr:cNvSpPr txBox="1"/>
      </xdr:nvSpPr>
      <xdr:spPr>
        <a:xfrm>
          <a:off x="3836044" y="44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101829</xdr:rowOff>
    </xdr:from>
    <xdr:ext cx="405111" cy="259045"/>
    <xdr:sp macro="" textlink="">
      <xdr:nvSpPr>
        <xdr:cNvPr id="104" name="n_2mainValue有形固定資産減価償却率">
          <a:extLst>
            <a:ext uri="{FF2B5EF4-FFF2-40B4-BE49-F238E27FC236}">
              <a16:creationId xmlns:a16="http://schemas.microsoft.com/office/drawing/2014/main" id="{BFAD3E35-7AF8-401C-9DDB-3ECDB7B374B2}"/>
            </a:ext>
          </a:extLst>
        </xdr:cNvPr>
        <xdr:cNvSpPr txBox="1"/>
      </xdr:nvSpPr>
      <xdr:spPr>
        <a:xfrm>
          <a:off x="3086744" y="4388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44255</xdr:rowOff>
    </xdr:from>
    <xdr:ext cx="405111" cy="259045"/>
    <xdr:sp macro="" textlink="">
      <xdr:nvSpPr>
        <xdr:cNvPr id="105" name="n_3mainValue有形固定資産減価償却率">
          <a:extLst>
            <a:ext uri="{FF2B5EF4-FFF2-40B4-BE49-F238E27FC236}">
              <a16:creationId xmlns:a16="http://schemas.microsoft.com/office/drawing/2014/main" id="{A3CF0293-2E02-49EE-A2D3-428CA05969A3}"/>
            </a:ext>
          </a:extLst>
        </xdr:cNvPr>
        <xdr:cNvSpPr txBox="1"/>
      </xdr:nvSpPr>
      <xdr:spPr>
        <a:xfrm>
          <a:off x="2324744" y="4330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4674</xdr:rowOff>
    </xdr:from>
    <xdr:ext cx="405111" cy="259045"/>
    <xdr:sp macro="" textlink="">
      <xdr:nvSpPr>
        <xdr:cNvPr id="106" name="n_4mainValue有形固定資産減価償却率">
          <a:extLst>
            <a:ext uri="{FF2B5EF4-FFF2-40B4-BE49-F238E27FC236}">
              <a16:creationId xmlns:a16="http://schemas.microsoft.com/office/drawing/2014/main" id="{DE7CBF68-227B-4D4A-BD18-7766C87A0778}"/>
            </a:ext>
          </a:extLst>
        </xdr:cNvPr>
        <xdr:cNvSpPr txBox="1"/>
      </xdr:nvSpPr>
      <xdr:spPr>
        <a:xfrm>
          <a:off x="1562744" y="4290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458EC61-6B44-463A-8AF6-D44E0FD7E5F2}"/>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F41E291-96E5-47FC-B787-92EFCAA8F0E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4CA13F27-F2CC-4C01-B961-CBF28D80FF0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E35BEB1-9352-441C-AD79-D8E95251D0C2}"/>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F40A472-66CB-4835-A376-BA2E8ABFB5B0}"/>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6A9F42B-8B84-40AE-9F10-C91EB32EF699}"/>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7780631-13AC-445D-84DA-9028D933259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D713EF8-20BD-4CB5-BFBF-CD74782D0E8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476F4BB7-51C7-412B-893B-266F0F5EFF1A}"/>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DB6DB39-064E-493E-A5EC-7136C3F6AE41}"/>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3BBB664-17BA-487B-94AA-7696E723C9F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FE57171-0A52-4E2A-9DC2-AEAAE6D86E4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40EF455-1148-4DD8-9859-DA359AD4BCE2}"/>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900">
              <a:solidFill>
                <a:sysClr val="windowText" lastClr="000000"/>
              </a:solidFill>
              <a:effectLst/>
              <a:latin typeface="+mn-lt"/>
              <a:ea typeface="+mn-ea"/>
              <a:cs typeface="+mn-cs"/>
            </a:rPr>
            <a:t>類似団体内平均値と比較し低い水準にあ</a:t>
          </a:r>
          <a:r>
            <a:rPr kumimoji="1" lang="ja-JP" altLang="en-US" sz="900">
              <a:solidFill>
                <a:sysClr val="windowText" lastClr="000000"/>
              </a:solidFill>
              <a:effectLst/>
              <a:latin typeface="+mn-lt"/>
              <a:ea typeface="+mn-ea"/>
              <a:cs typeface="+mn-cs"/>
            </a:rPr>
            <a:t>り</a:t>
          </a:r>
          <a:r>
            <a:rPr kumimoji="1" lang="ja-JP" altLang="ja-JP" sz="900">
              <a:solidFill>
                <a:sysClr val="windowText" lastClr="000000"/>
              </a:solidFill>
              <a:effectLst/>
              <a:latin typeface="+mn-lt"/>
              <a:ea typeface="+mn-ea"/>
              <a:cs typeface="+mn-cs"/>
            </a:rPr>
            <a:t>、令和</a:t>
          </a:r>
          <a:r>
            <a:rPr kumimoji="1" lang="en-US" altLang="ja-JP" sz="900">
              <a:solidFill>
                <a:sysClr val="windowText" lastClr="000000"/>
              </a:solidFill>
              <a:effectLst/>
              <a:latin typeface="+mn-lt"/>
              <a:ea typeface="+mn-ea"/>
              <a:cs typeface="+mn-cs"/>
            </a:rPr>
            <a:t>6</a:t>
          </a:r>
          <a:r>
            <a:rPr kumimoji="1" lang="ja-JP" altLang="ja-JP" sz="900">
              <a:solidFill>
                <a:sysClr val="windowText" lastClr="000000"/>
              </a:solidFill>
              <a:effectLst/>
              <a:latin typeface="+mn-lt"/>
              <a:ea typeface="+mn-ea"/>
              <a:cs typeface="+mn-cs"/>
            </a:rPr>
            <a:t>年度は前年度と比べ</a:t>
          </a:r>
          <a:r>
            <a:rPr kumimoji="1" lang="en-US" altLang="ja-JP" sz="900">
              <a:solidFill>
                <a:sysClr val="windowText" lastClr="000000"/>
              </a:solidFill>
              <a:effectLst/>
              <a:latin typeface="+mn-lt"/>
              <a:ea typeface="+mn-ea"/>
              <a:cs typeface="+mn-cs"/>
            </a:rPr>
            <a:t>57.1%</a:t>
          </a:r>
          <a:r>
            <a:rPr kumimoji="1" lang="ja-JP" altLang="en-US" sz="900">
              <a:solidFill>
                <a:sysClr val="windowText" lastClr="000000"/>
              </a:solidFill>
              <a:effectLst/>
              <a:latin typeface="+mn-lt"/>
              <a:ea typeface="+mn-ea"/>
              <a:cs typeface="+mn-cs"/>
            </a:rPr>
            <a:t>減少</a:t>
          </a:r>
          <a:r>
            <a:rPr kumimoji="1" lang="ja-JP" altLang="ja-JP" sz="900">
              <a:solidFill>
                <a:sysClr val="windowText" lastClr="000000"/>
              </a:solidFill>
              <a:effectLst/>
              <a:latin typeface="+mn-lt"/>
              <a:ea typeface="+mn-ea"/>
              <a:cs typeface="+mn-cs"/>
            </a:rPr>
            <a:t>した。</a:t>
          </a:r>
          <a:r>
            <a:rPr kumimoji="1" lang="ja-JP" altLang="en-US" sz="900">
              <a:solidFill>
                <a:sysClr val="windowText" lastClr="000000"/>
              </a:solidFill>
              <a:effectLst/>
              <a:latin typeface="+mn-lt"/>
              <a:ea typeface="+mn-ea"/>
              <a:cs typeface="+mn-cs"/>
            </a:rPr>
            <a:t>地方債の新規発行額の減少等により将来負担額が減少したことに加え、減債基金等を積み増した結果、「実質的な将来負担額」は減少した。また、収支面では人件費や社会保障給付費などの支出が増加したものの、税収や国県等補助金、使用料及び手数料収入増加が上回ったため、業務活動収支が拡大し、改善に繋がった。</a:t>
          </a:r>
          <a:r>
            <a:rPr kumimoji="1" lang="ja-JP" altLang="ja-JP" sz="900">
              <a:solidFill>
                <a:sysClr val="windowText" lastClr="000000"/>
              </a:solidFill>
              <a:effectLst/>
              <a:latin typeface="+mn-lt"/>
              <a:ea typeface="+mn-ea"/>
              <a:cs typeface="+mn-cs"/>
            </a:rPr>
            <a:t>今後も</a:t>
          </a:r>
          <a:r>
            <a:rPr kumimoji="1" lang="ja-JP" altLang="en-US" sz="900">
              <a:solidFill>
                <a:sysClr val="windowText" lastClr="000000"/>
              </a:solidFill>
              <a:effectLst/>
              <a:latin typeface="+mn-lt"/>
              <a:ea typeface="+mn-ea"/>
              <a:cs typeface="+mn-cs"/>
            </a:rPr>
            <a:t>人件</a:t>
          </a:r>
          <a:r>
            <a:rPr kumimoji="1" lang="ja-JP" altLang="ja-JP" sz="900">
              <a:solidFill>
                <a:sysClr val="windowText" lastClr="000000"/>
              </a:solidFill>
              <a:effectLst/>
              <a:latin typeface="+mn-lt"/>
              <a:ea typeface="+mn-ea"/>
              <a:cs typeface="+mn-cs"/>
            </a:rPr>
            <a:t>費や</a:t>
          </a:r>
          <a:r>
            <a:rPr kumimoji="1" lang="ja-JP" altLang="en-US" sz="900">
              <a:solidFill>
                <a:sysClr val="windowText" lastClr="000000"/>
              </a:solidFill>
              <a:effectLst/>
              <a:latin typeface="+mn-lt"/>
              <a:ea typeface="+mn-ea"/>
              <a:cs typeface="+mn-cs"/>
            </a:rPr>
            <a:t>社会保障給付支出</a:t>
          </a:r>
          <a:r>
            <a:rPr kumimoji="1" lang="ja-JP" altLang="ja-JP" sz="900">
              <a:solidFill>
                <a:sysClr val="windowText" lastClr="000000"/>
              </a:solidFill>
              <a:effectLst/>
              <a:latin typeface="+mn-lt"/>
              <a:ea typeface="+mn-ea"/>
              <a:cs typeface="+mn-cs"/>
            </a:rPr>
            <a:t>の増加が予想され、令和</a:t>
          </a:r>
          <a:r>
            <a:rPr kumimoji="1" lang="en-US" altLang="ja-JP" sz="900">
              <a:solidFill>
                <a:sysClr val="windowText" lastClr="000000"/>
              </a:solidFill>
              <a:effectLst/>
              <a:latin typeface="+mn-lt"/>
              <a:ea typeface="+mn-ea"/>
              <a:cs typeface="+mn-cs"/>
            </a:rPr>
            <a:t>7</a:t>
          </a:r>
          <a:r>
            <a:rPr kumimoji="1" lang="ja-JP" altLang="ja-JP" sz="900">
              <a:solidFill>
                <a:sysClr val="windowText" lastClr="000000"/>
              </a:solidFill>
              <a:effectLst/>
              <a:latin typeface="+mn-lt"/>
              <a:ea typeface="+mn-ea"/>
              <a:cs typeface="+mn-cs"/>
            </a:rPr>
            <a:t>年度までである合併特例債発行の終了に伴う地方交付税の逓減が見込まれることから、市債発行の抑制及び基金の積立に努め、持続可能な財政基盤の確立を目指す。</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E6B292E-80A7-4E8B-A08E-A9E0A67763A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4791CD7-3BAF-4C31-8BE4-305361B78D51}"/>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5E1B3265-BFB2-4857-BD8C-FF3E8466C291}"/>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ADAB649D-479C-4A2E-8330-1FE1B0ABB75D}"/>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A4132F90-F924-4760-A14D-640EC4A2A044}"/>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4F90154F-E7F3-45A1-AB7F-7CB617DB33C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7264A630-661A-439A-8BAD-D7AB7A330A91}"/>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C07621C2-8D4A-4E23-B2E6-C0181087B754}"/>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2D371D01-B292-4F4E-977D-4D96610F97DF}"/>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B2B71BDC-6053-41EF-BDB9-E8BC11F353EF}"/>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0C97770C-773E-4BE8-9E0F-896228B3A831}"/>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D0CF0987-B3DD-42D3-A0FE-07763E388316}"/>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814AED25-55CB-4EE8-A2CD-E8A2CCAB5FE4}"/>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3183B39-CA7D-40D3-AF9E-FE90E8FEBEE0}"/>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50EB901-E33F-4873-9EE7-4B1209505AF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5" name="直線コネクタ 134">
          <a:extLst>
            <a:ext uri="{FF2B5EF4-FFF2-40B4-BE49-F238E27FC236}">
              <a16:creationId xmlns:a16="http://schemas.microsoft.com/office/drawing/2014/main" id="{0A0BE316-03E2-4F0B-AE0D-77BEAD8976F1}"/>
            </a:ext>
          </a:extLst>
        </xdr:cNvPr>
        <xdr:cNvCxnSpPr/>
      </xdr:nvCxnSpPr>
      <xdr:spPr>
        <a:xfrm flipV="1">
          <a:off x="14793595" y="4541308"/>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6" name="債務償還比率最小値テキスト">
          <a:extLst>
            <a:ext uri="{FF2B5EF4-FFF2-40B4-BE49-F238E27FC236}">
              <a16:creationId xmlns:a16="http://schemas.microsoft.com/office/drawing/2014/main" id="{5FC5D2CD-E10A-45BE-81CA-467FA22322EE}"/>
            </a:ext>
          </a:extLst>
        </xdr:cNvPr>
        <xdr:cNvSpPr txBox="1"/>
      </xdr:nvSpPr>
      <xdr:spPr>
        <a:xfrm>
          <a:off x="14846300" y="590662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7" name="直線コネクタ 136">
          <a:extLst>
            <a:ext uri="{FF2B5EF4-FFF2-40B4-BE49-F238E27FC236}">
              <a16:creationId xmlns:a16="http://schemas.microsoft.com/office/drawing/2014/main" id="{F6AE1E63-BB2F-4702-AEEA-627F0FEBFB69}"/>
            </a:ext>
          </a:extLst>
        </xdr:cNvPr>
        <xdr:cNvCxnSpPr/>
      </xdr:nvCxnSpPr>
      <xdr:spPr>
        <a:xfrm>
          <a:off x="14706600" y="590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F50963B0-327E-4C33-9AA8-5F4A50E8755E}"/>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228CC27D-0205-463E-9ED5-15EDA53895B5}"/>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40" name="債務償還比率平均値テキスト">
          <a:extLst>
            <a:ext uri="{FF2B5EF4-FFF2-40B4-BE49-F238E27FC236}">
              <a16:creationId xmlns:a16="http://schemas.microsoft.com/office/drawing/2014/main" id="{F63CC7E7-1D6B-4862-BBA1-7337F8C0CBAD}"/>
            </a:ext>
          </a:extLst>
        </xdr:cNvPr>
        <xdr:cNvSpPr txBox="1"/>
      </xdr:nvSpPr>
      <xdr:spPr>
        <a:xfrm>
          <a:off x="14846300" y="5161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41" name="フローチャート: 判断 140">
          <a:extLst>
            <a:ext uri="{FF2B5EF4-FFF2-40B4-BE49-F238E27FC236}">
              <a16:creationId xmlns:a16="http://schemas.microsoft.com/office/drawing/2014/main" id="{BF84A37E-428A-4DAF-B516-3E3222011747}"/>
            </a:ext>
          </a:extLst>
        </xdr:cNvPr>
        <xdr:cNvSpPr/>
      </xdr:nvSpPr>
      <xdr:spPr>
        <a:xfrm>
          <a:off x="14744700" y="5182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2" name="フローチャート: 判断 141">
          <a:extLst>
            <a:ext uri="{FF2B5EF4-FFF2-40B4-BE49-F238E27FC236}">
              <a16:creationId xmlns:a16="http://schemas.microsoft.com/office/drawing/2014/main" id="{6C822E94-EB0A-4918-9FB3-4A28B0C7A568}"/>
            </a:ext>
          </a:extLst>
        </xdr:cNvPr>
        <xdr:cNvSpPr/>
      </xdr:nvSpPr>
      <xdr:spPr>
        <a:xfrm>
          <a:off x="14033500" y="51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3" name="フローチャート: 判断 142">
          <a:extLst>
            <a:ext uri="{FF2B5EF4-FFF2-40B4-BE49-F238E27FC236}">
              <a16:creationId xmlns:a16="http://schemas.microsoft.com/office/drawing/2014/main" id="{C394FAFE-5B26-4099-A67D-6E3B2A234855}"/>
            </a:ext>
          </a:extLst>
        </xdr:cNvPr>
        <xdr:cNvSpPr/>
      </xdr:nvSpPr>
      <xdr:spPr>
        <a:xfrm>
          <a:off x="13271500" y="51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4" name="フローチャート: 判断 143">
          <a:extLst>
            <a:ext uri="{FF2B5EF4-FFF2-40B4-BE49-F238E27FC236}">
              <a16:creationId xmlns:a16="http://schemas.microsoft.com/office/drawing/2014/main" id="{A3DD8DE0-EF2A-4AD9-BDC7-E070ABDC7A2D}"/>
            </a:ext>
          </a:extLst>
        </xdr:cNvPr>
        <xdr:cNvSpPr/>
      </xdr:nvSpPr>
      <xdr:spPr>
        <a:xfrm>
          <a:off x="12509500" y="510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147638</xdr:rowOff>
    </xdr:from>
    <xdr:to>
      <xdr:col>60</xdr:col>
      <xdr:colOff>123825</xdr:colOff>
      <xdr:row>31</xdr:row>
      <xdr:rowOff>77788</xdr:rowOff>
    </xdr:to>
    <xdr:sp macro="" textlink="">
      <xdr:nvSpPr>
        <xdr:cNvPr id="145" name="フローチャート: 判断 144">
          <a:extLst>
            <a:ext uri="{FF2B5EF4-FFF2-40B4-BE49-F238E27FC236}">
              <a16:creationId xmlns:a16="http://schemas.microsoft.com/office/drawing/2014/main" id="{A7BFF76A-E8F9-4465-B034-CA1BC6E61A6F}"/>
            </a:ext>
          </a:extLst>
        </xdr:cNvPr>
        <xdr:cNvSpPr/>
      </xdr:nvSpPr>
      <xdr:spPr>
        <a:xfrm>
          <a:off x="11747500" y="529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4E2F799-A4CF-4A44-B8E5-C60C3B6E1178}"/>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DA28D86-6FFD-4A21-8DA4-4AA135784F17}"/>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1C492A0-2EA5-4161-A37A-CEB25C9A873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95EDABD-2CE3-424B-9493-08D5DBA1A83B}"/>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E269BAA-411E-4B63-90AE-3CFEC0C76A7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132503</xdr:rowOff>
    </xdr:from>
    <xdr:to>
      <xdr:col>76</xdr:col>
      <xdr:colOff>73025</xdr:colOff>
      <xdr:row>29</xdr:row>
      <xdr:rowOff>62653</xdr:rowOff>
    </xdr:to>
    <xdr:sp macro="" textlink="">
      <xdr:nvSpPr>
        <xdr:cNvPr id="151" name="楕円 150">
          <a:extLst>
            <a:ext uri="{FF2B5EF4-FFF2-40B4-BE49-F238E27FC236}">
              <a16:creationId xmlns:a16="http://schemas.microsoft.com/office/drawing/2014/main" id="{E87CF132-49CF-41C8-8A18-A5177643401F}"/>
            </a:ext>
          </a:extLst>
        </xdr:cNvPr>
        <xdr:cNvSpPr/>
      </xdr:nvSpPr>
      <xdr:spPr>
        <a:xfrm>
          <a:off x="14744700" y="493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155380</xdr:rowOff>
    </xdr:from>
    <xdr:ext cx="469744" cy="259045"/>
    <xdr:sp macro="" textlink="">
      <xdr:nvSpPr>
        <xdr:cNvPr id="152" name="債務償還比率該当値テキスト">
          <a:extLst>
            <a:ext uri="{FF2B5EF4-FFF2-40B4-BE49-F238E27FC236}">
              <a16:creationId xmlns:a16="http://schemas.microsoft.com/office/drawing/2014/main" id="{11C2A0FD-DC02-4559-A149-C5BAA2077BCD}"/>
            </a:ext>
          </a:extLst>
        </xdr:cNvPr>
        <xdr:cNvSpPr txBox="1"/>
      </xdr:nvSpPr>
      <xdr:spPr>
        <a:xfrm>
          <a:off x="14846300" y="478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29542</xdr:rowOff>
    </xdr:from>
    <xdr:to>
      <xdr:col>72</xdr:col>
      <xdr:colOff>123825</xdr:colOff>
      <xdr:row>29</xdr:row>
      <xdr:rowOff>131142</xdr:rowOff>
    </xdr:to>
    <xdr:sp macro="" textlink="">
      <xdr:nvSpPr>
        <xdr:cNvPr id="153" name="楕円 152">
          <a:extLst>
            <a:ext uri="{FF2B5EF4-FFF2-40B4-BE49-F238E27FC236}">
              <a16:creationId xmlns:a16="http://schemas.microsoft.com/office/drawing/2014/main" id="{393D52ED-AD60-4F26-BBEF-0BF805FDE167}"/>
            </a:ext>
          </a:extLst>
        </xdr:cNvPr>
        <xdr:cNvSpPr/>
      </xdr:nvSpPr>
      <xdr:spPr>
        <a:xfrm>
          <a:off x="14033500" y="500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11853</xdr:rowOff>
    </xdr:from>
    <xdr:to>
      <xdr:col>76</xdr:col>
      <xdr:colOff>22225</xdr:colOff>
      <xdr:row>29</xdr:row>
      <xdr:rowOff>80342</xdr:rowOff>
    </xdr:to>
    <xdr:cxnSp macro="">
      <xdr:nvCxnSpPr>
        <xdr:cNvPr id="154" name="直線コネクタ 153">
          <a:extLst>
            <a:ext uri="{FF2B5EF4-FFF2-40B4-BE49-F238E27FC236}">
              <a16:creationId xmlns:a16="http://schemas.microsoft.com/office/drawing/2014/main" id="{8DEFD650-1A95-4A3E-88F7-892907201D25}"/>
            </a:ext>
          </a:extLst>
        </xdr:cNvPr>
        <xdr:cNvCxnSpPr/>
      </xdr:nvCxnSpPr>
      <xdr:spPr>
        <a:xfrm flipV="1">
          <a:off x="14084300" y="4983903"/>
          <a:ext cx="7112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2674</xdr:rowOff>
    </xdr:from>
    <xdr:to>
      <xdr:col>68</xdr:col>
      <xdr:colOff>123825</xdr:colOff>
      <xdr:row>29</xdr:row>
      <xdr:rowOff>104274</xdr:rowOff>
    </xdr:to>
    <xdr:sp macro="" textlink="">
      <xdr:nvSpPr>
        <xdr:cNvPr id="155" name="楕円 154">
          <a:extLst>
            <a:ext uri="{FF2B5EF4-FFF2-40B4-BE49-F238E27FC236}">
              <a16:creationId xmlns:a16="http://schemas.microsoft.com/office/drawing/2014/main" id="{90CD967C-0930-457F-BEB4-76E8E54B0286}"/>
            </a:ext>
          </a:extLst>
        </xdr:cNvPr>
        <xdr:cNvSpPr/>
      </xdr:nvSpPr>
      <xdr:spPr>
        <a:xfrm>
          <a:off x="13271500" y="497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53474</xdr:rowOff>
    </xdr:from>
    <xdr:to>
      <xdr:col>72</xdr:col>
      <xdr:colOff>73025</xdr:colOff>
      <xdr:row>29</xdr:row>
      <xdr:rowOff>80342</xdr:rowOff>
    </xdr:to>
    <xdr:cxnSp macro="">
      <xdr:nvCxnSpPr>
        <xdr:cNvPr id="156" name="直線コネクタ 155">
          <a:extLst>
            <a:ext uri="{FF2B5EF4-FFF2-40B4-BE49-F238E27FC236}">
              <a16:creationId xmlns:a16="http://schemas.microsoft.com/office/drawing/2014/main" id="{5F8B98BB-6BA5-4A86-A90C-17C5E18314B1}"/>
            </a:ext>
          </a:extLst>
        </xdr:cNvPr>
        <xdr:cNvCxnSpPr/>
      </xdr:nvCxnSpPr>
      <xdr:spPr>
        <a:xfrm>
          <a:off x="13322300" y="5025524"/>
          <a:ext cx="762000" cy="2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123508</xdr:rowOff>
    </xdr:from>
    <xdr:to>
      <xdr:col>64</xdr:col>
      <xdr:colOff>123825</xdr:colOff>
      <xdr:row>29</xdr:row>
      <xdr:rowOff>53658</xdr:rowOff>
    </xdr:to>
    <xdr:sp macro="" textlink="">
      <xdr:nvSpPr>
        <xdr:cNvPr id="157" name="楕円 156">
          <a:extLst>
            <a:ext uri="{FF2B5EF4-FFF2-40B4-BE49-F238E27FC236}">
              <a16:creationId xmlns:a16="http://schemas.microsoft.com/office/drawing/2014/main" id="{8B3E4006-8F08-4DC3-89DC-3A4FCCB97B42}"/>
            </a:ext>
          </a:extLst>
        </xdr:cNvPr>
        <xdr:cNvSpPr/>
      </xdr:nvSpPr>
      <xdr:spPr>
        <a:xfrm>
          <a:off x="12509500" y="49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2858</xdr:rowOff>
    </xdr:from>
    <xdr:to>
      <xdr:col>68</xdr:col>
      <xdr:colOff>73025</xdr:colOff>
      <xdr:row>29</xdr:row>
      <xdr:rowOff>53474</xdr:rowOff>
    </xdr:to>
    <xdr:cxnSp macro="">
      <xdr:nvCxnSpPr>
        <xdr:cNvPr id="158" name="直線コネクタ 157">
          <a:extLst>
            <a:ext uri="{FF2B5EF4-FFF2-40B4-BE49-F238E27FC236}">
              <a16:creationId xmlns:a16="http://schemas.microsoft.com/office/drawing/2014/main" id="{84878932-34A5-473C-A182-0F79AEC9D8AD}"/>
            </a:ext>
          </a:extLst>
        </xdr:cNvPr>
        <xdr:cNvCxnSpPr/>
      </xdr:nvCxnSpPr>
      <xdr:spPr>
        <a:xfrm>
          <a:off x="12560300" y="4974908"/>
          <a:ext cx="762000" cy="50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75600</xdr:rowOff>
    </xdr:from>
    <xdr:to>
      <xdr:col>60</xdr:col>
      <xdr:colOff>123825</xdr:colOff>
      <xdr:row>30</xdr:row>
      <xdr:rowOff>5750</xdr:rowOff>
    </xdr:to>
    <xdr:sp macro="" textlink="">
      <xdr:nvSpPr>
        <xdr:cNvPr id="159" name="楕円 158">
          <a:extLst>
            <a:ext uri="{FF2B5EF4-FFF2-40B4-BE49-F238E27FC236}">
              <a16:creationId xmlns:a16="http://schemas.microsoft.com/office/drawing/2014/main" id="{9505EEE6-DA84-497F-BAEE-EEB91D51A033}"/>
            </a:ext>
          </a:extLst>
        </xdr:cNvPr>
        <xdr:cNvSpPr/>
      </xdr:nvSpPr>
      <xdr:spPr>
        <a:xfrm>
          <a:off x="11747500" y="50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2858</xdr:rowOff>
    </xdr:from>
    <xdr:to>
      <xdr:col>64</xdr:col>
      <xdr:colOff>73025</xdr:colOff>
      <xdr:row>29</xdr:row>
      <xdr:rowOff>126400</xdr:rowOff>
    </xdr:to>
    <xdr:cxnSp macro="">
      <xdr:nvCxnSpPr>
        <xdr:cNvPr id="160" name="直線コネクタ 159">
          <a:extLst>
            <a:ext uri="{FF2B5EF4-FFF2-40B4-BE49-F238E27FC236}">
              <a16:creationId xmlns:a16="http://schemas.microsoft.com/office/drawing/2014/main" id="{69C177C0-FA2A-41D7-93FC-A9C5C2896AE1}"/>
            </a:ext>
          </a:extLst>
        </xdr:cNvPr>
        <xdr:cNvCxnSpPr/>
      </xdr:nvCxnSpPr>
      <xdr:spPr>
        <a:xfrm flipV="1">
          <a:off x="11798300" y="4974908"/>
          <a:ext cx="762000" cy="12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61" name="n_1aveValue債務償還比率">
          <a:extLst>
            <a:ext uri="{FF2B5EF4-FFF2-40B4-BE49-F238E27FC236}">
              <a16:creationId xmlns:a16="http://schemas.microsoft.com/office/drawing/2014/main" id="{A93C7CB0-18AF-4016-8E08-DB30DFBC9C15}"/>
            </a:ext>
          </a:extLst>
        </xdr:cNvPr>
        <xdr:cNvSpPr txBox="1"/>
      </xdr:nvSpPr>
      <xdr:spPr>
        <a:xfrm>
          <a:off x="13836727" y="52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2" name="n_2aveValue債務償還比率">
          <a:extLst>
            <a:ext uri="{FF2B5EF4-FFF2-40B4-BE49-F238E27FC236}">
              <a16:creationId xmlns:a16="http://schemas.microsoft.com/office/drawing/2014/main" id="{751B4EE5-7F9F-4ADF-AF13-2BF1D25184F6}"/>
            </a:ext>
          </a:extLst>
        </xdr:cNvPr>
        <xdr:cNvSpPr txBox="1"/>
      </xdr:nvSpPr>
      <xdr:spPr>
        <a:xfrm>
          <a:off x="13087427" y="52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3" name="n_3aveValue債務償還比率">
          <a:extLst>
            <a:ext uri="{FF2B5EF4-FFF2-40B4-BE49-F238E27FC236}">
              <a16:creationId xmlns:a16="http://schemas.microsoft.com/office/drawing/2014/main" id="{FDA7866D-3425-4467-AE58-B0E01F0CD94F}"/>
            </a:ext>
          </a:extLst>
        </xdr:cNvPr>
        <xdr:cNvSpPr txBox="1"/>
      </xdr:nvSpPr>
      <xdr:spPr>
        <a:xfrm>
          <a:off x="12325427" y="519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68915</xdr:rowOff>
    </xdr:from>
    <xdr:ext cx="469744" cy="259045"/>
    <xdr:sp macro="" textlink="">
      <xdr:nvSpPr>
        <xdr:cNvPr id="164" name="n_4aveValue債務償還比率">
          <a:extLst>
            <a:ext uri="{FF2B5EF4-FFF2-40B4-BE49-F238E27FC236}">
              <a16:creationId xmlns:a16="http://schemas.microsoft.com/office/drawing/2014/main" id="{49FE5184-33BE-4073-895B-87065365F391}"/>
            </a:ext>
          </a:extLst>
        </xdr:cNvPr>
        <xdr:cNvSpPr txBox="1"/>
      </xdr:nvSpPr>
      <xdr:spPr>
        <a:xfrm>
          <a:off x="11563427" y="538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147669</xdr:rowOff>
    </xdr:from>
    <xdr:ext cx="469744" cy="259045"/>
    <xdr:sp macro="" textlink="">
      <xdr:nvSpPr>
        <xdr:cNvPr id="165" name="n_1mainValue債務償還比率">
          <a:extLst>
            <a:ext uri="{FF2B5EF4-FFF2-40B4-BE49-F238E27FC236}">
              <a16:creationId xmlns:a16="http://schemas.microsoft.com/office/drawing/2014/main" id="{9BB39922-E94C-461E-A24F-AEFB57048DDE}"/>
            </a:ext>
          </a:extLst>
        </xdr:cNvPr>
        <xdr:cNvSpPr txBox="1"/>
      </xdr:nvSpPr>
      <xdr:spPr>
        <a:xfrm>
          <a:off x="13836727" y="477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120801</xdr:rowOff>
    </xdr:from>
    <xdr:ext cx="469744" cy="259045"/>
    <xdr:sp macro="" textlink="">
      <xdr:nvSpPr>
        <xdr:cNvPr id="166" name="n_2mainValue債務償還比率">
          <a:extLst>
            <a:ext uri="{FF2B5EF4-FFF2-40B4-BE49-F238E27FC236}">
              <a16:creationId xmlns:a16="http://schemas.microsoft.com/office/drawing/2014/main" id="{0365B3BB-95C1-4472-BD57-7344A64435DA}"/>
            </a:ext>
          </a:extLst>
        </xdr:cNvPr>
        <xdr:cNvSpPr txBox="1"/>
      </xdr:nvSpPr>
      <xdr:spPr>
        <a:xfrm>
          <a:off x="13087427" y="4749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70185</xdr:rowOff>
    </xdr:from>
    <xdr:ext cx="469744" cy="259045"/>
    <xdr:sp macro="" textlink="">
      <xdr:nvSpPr>
        <xdr:cNvPr id="167" name="n_3mainValue債務償還比率">
          <a:extLst>
            <a:ext uri="{FF2B5EF4-FFF2-40B4-BE49-F238E27FC236}">
              <a16:creationId xmlns:a16="http://schemas.microsoft.com/office/drawing/2014/main" id="{67869AEC-DBA0-4B54-9566-74ECB7D8A71F}"/>
            </a:ext>
          </a:extLst>
        </xdr:cNvPr>
        <xdr:cNvSpPr txBox="1"/>
      </xdr:nvSpPr>
      <xdr:spPr>
        <a:xfrm>
          <a:off x="12325427" y="469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22277</xdr:rowOff>
    </xdr:from>
    <xdr:ext cx="469744" cy="259045"/>
    <xdr:sp macro="" textlink="">
      <xdr:nvSpPr>
        <xdr:cNvPr id="168" name="n_4mainValue債務償還比率">
          <a:extLst>
            <a:ext uri="{FF2B5EF4-FFF2-40B4-BE49-F238E27FC236}">
              <a16:creationId xmlns:a16="http://schemas.microsoft.com/office/drawing/2014/main" id="{F5581A04-DDA7-4934-BCAF-B50DD889608E}"/>
            </a:ext>
          </a:extLst>
        </xdr:cNvPr>
        <xdr:cNvSpPr txBox="1"/>
      </xdr:nvSpPr>
      <xdr:spPr>
        <a:xfrm>
          <a:off x="11563427" y="48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C50C796-5702-43BE-A3DE-73E71114BFAF}"/>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A4EA0BB2-67C1-4D4E-888D-E4A314A0C377}"/>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B80F750E-3DA8-4323-B393-0F9A505D8682}"/>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1ACCE0DC-4EB0-4B90-8B2E-ADDEE556B008}"/>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A7636B71-057B-4645-BB50-B9591C60A71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84A364A8-E510-4DCE-9D29-05D39278CCC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2B2A5C-103E-4878-AF02-6BB3A10AAED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8DEBF8D-30F6-4E0C-83CC-45347AF42C6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5C3B41-5D91-4A45-B4F6-8A6863A209B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B04002-B48B-424F-91BF-205C891F8D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D977A1-AA59-4226-9AD4-EEFCA93A5A1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D1D5D6C-4A4D-49C9-8B69-916F884A356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6B34911-1731-4344-AFAF-5AB994587C4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7EA7069-17A7-455F-B94D-99C919AC067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885772-7107-4FA1-95B0-562D26BB18A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BAE1E0-6547-4CB9-BA39-184B7133A7C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D1B281-9E58-4CF4-B006-3197FA87A67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C7B574-87A5-47B6-9E6F-A795E4368A7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E67B90-0329-439C-9025-EAA941AB1D0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06D9CD-7B52-47C6-B21B-43B1EF2E338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D4F805-5CA0-459A-94A2-055EAE33789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7943486-CCD7-4CD0-AE69-05FC8B63F29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47E0C7-A2EB-4AC2-BB11-CAC6ACE952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8FB98C-FFDE-4803-A1D7-76FD5C9E58A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89BF8A-C48B-4BF3-8488-28938E49F4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731813B-0D14-440E-91B7-B3EF763622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5EBF45-54FF-4137-BD7B-D014ABB625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1AB402-9082-4EDB-8A4E-23F9FC50FE1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5A02EB-44FF-4212-B05F-6A3A99C7F97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028BF3-5AAA-4212-81D0-215B4BB03A2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276AC08-248A-4C1F-9187-DB7B32F1399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181BF5-9706-4178-9A88-194A0246779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8C279A-D1B4-4BB6-9C60-51C30C9DE72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DFCBCE-5F24-4756-BCB7-B7E6E7FCECD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CE7B89F-B966-4897-A9C6-6AEC9166C82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934776-BEF8-478E-880F-493CE50DD54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F988F1-8AA1-404B-A30B-DB8B6C9CCAC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1AE3EB-821A-48C9-844E-04B26BC6405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86AE9A9-6A58-4629-BB5D-2C7AF805E2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02D207-59F9-4B88-91F9-C9B60800A97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E33ACB5-EEE6-4C39-B0E5-2E95B2F2B76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6FE99A0-2B37-4C0D-843C-77C33AF8562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B1880C-20C6-4EFF-838B-372C88FB887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98417D-7DB1-4EE8-85E3-B0E948F684F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8B4772-DE63-4BAA-A980-7B6D2BA9AB1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81E6B3-5D5F-440C-90B6-C1AB6C0C66D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CF5541-B54C-4C67-9139-4D21F71F2F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6D20BBC-722E-4CE0-8632-FE6621975DE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3B2D36B-8EBF-4B6D-848C-C447D8754A4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E29EA24-E668-4BBF-AF8C-B5E6939BF8E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382B5EA-71F7-44C4-A971-5235F7854BF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C669473-F0A7-47B3-AE15-21416A1C1B0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B9C4976-034E-4DC3-A38A-B15560C52F5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5727DBF-A54F-49DC-B0E9-817BB0A7C0D7}"/>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2BC0633-74CD-4602-87EB-C35AC5A67EF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32AACDD-63D6-44F4-BB4D-603C70D2E13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8239DFE-7115-446D-9318-E365A52772E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C4EF887-8028-4BB1-A6E2-534FF2C8E8F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7F50C2D-92E3-4F0E-A52B-9657F6DD45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A0819957-A3EE-435C-9D14-F6EDFAD7DF3A}"/>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BD34095E-3761-402E-B70B-B34CF9F76B5E}"/>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A53C87DE-9598-44F7-BEC9-3240201962E8}"/>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30882CD7-53EE-4EA0-90D4-D2C03852BACE}"/>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1480D097-7E78-48C0-AE79-3FCEE48D8049}"/>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A4FB6B00-2F14-4906-95B2-92C09AE5210C}"/>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38EDF610-8943-44BC-B90C-F46B65D856FD}"/>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5D2A66BF-191A-4BC4-AEBF-9D6007418104}"/>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6C869A92-A5F3-4AA0-89D8-5E8182A02839}"/>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A616FD54-ABB0-4003-8B63-56AA17A18FC2}"/>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87122</xdr:rowOff>
    </xdr:from>
    <xdr:to>
      <xdr:col>6</xdr:col>
      <xdr:colOff>38100</xdr:colOff>
      <xdr:row>37</xdr:row>
      <xdr:rowOff>17272</xdr:rowOff>
    </xdr:to>
    <xdr:sp macro="" textlink="">
      <xdr:nvSpPr>
        <xdr:cNvPr id="65" name="フローチャート: 判断 64">
          <a:extLst>
            <a:ext uri="{FF2B5EF4-FFF2-40B4-BE49-F238E27FC236}">
              <a16:creationId xmlns:a16="http://schemas.microsoft.com/office/drawing/2014/main" id="{BB0AFAB3-A7DF-48BD-90A4-7586F9CE6E1D}"/>
            </a:ext>
          </a:extLst>
        </xdr:cNvPr>
        <xdr:cNvSpPr/>
      </xdr:nvSpPr>
      <xdr:spPr>
        <a:xfrm>
          <a:off x="1079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93F5008-28BF-487B-89D1-4AB5CA880BA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A8CA732-F2E3-4187-A5BB-BAC599699A6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8787AFA-ADE6-417E-A141-AC0431F61C8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67FCD12-3B47-4791-A8E5-22B80FCEC8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CE1C127-AFA1-4B8F-93B5-5921CFAC408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130556</xdr:rowOff>
    </xdr:from>
    <xdr:to>
      <xdr:col>24</xdr:col>
      <xdr:colOff>114300</xdr:colOff>
      <xdr:row>37</xdr:row>
      <xdr:rowOff>60706</xdr:rowOff>
    </xdr:to>
    <xdr:sp macro="" textlink="">
      <xdr:nvSpPr>
        <xdr:cNvPr id="71" name="楕円 70">
          <a:extLst>
            <a:ext uri="{FF2B5EF4-FFF2-40B4-BE49-F238E27FC236}">
              <a16:creationId xmlns:a16="http://schemas.microsoft.com/office/drawing/2014/main" id="{7B9D93D9-8963-4942-BE46-5D753E19B807}"/>
            </a:ext>
          </a:extLst>
        </xdr:cNvPr>
        <xdr:cNvSpPr/>
      </xdr:nvSpPr>
      <xdr:spPr>
        <a:xfrm>
          <a:off x="45847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153433</xdr:rowOff>
    </xdr:from>
    <xdr:ext cx="405111" cy="259045"/>
    <xdr:sp macro="" textlink="">
      <xdr:nvSpPr>
        <xdr:cNvPr id="72" name="【道路】&#10;有形固定資産減価償却率該当値テキスト">
          <a:extLst>
            <a:ext uri="{FF2B5EF4-FFF2-40B4-BE49-F238E27FC236}">
              <a16:creationId xmlns:a16="http://schemas.microsoft.com/office/drawing/2014/main" id="{50D3612E-A733-41B0-B9EE-E86F3C94BBF0}"/>
            </a:ext>
          </a:extLst>
        </xdr:cNvPr>
        <xdr:cNvSpPr txBox="1"/>
      </xdr:nvSpPr>
      <xdr:spPr>
        <a:xfrm>
          <a:off x="4673600" y="615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87122</xdr:rowOff>
    </xdr:from>
    <xdr:to>
      <xdr:col>20</xdr:col>
      <xdr:colOff>38100</xdr:colOff>
      <xdr:row>37</xdr:row>
      <xdr:rowOff>17272</xdr:rowOff>
    </xdr:to>
    <xdr:sp macro="" textlink="">
      <xdr:nvSpPr>
        <xdr:cNvPr id="73" name="楕円 72">
          <a:extLst>
            <a:ext uri="{FF2B5EF4-FFF2-40B4-BE49-F238E27FC236}">
              <a16:creationId xmlns:a16="http://schemas.microsoft.com/office/drawing/2014/main" id="{35123C13-47F3-4553-ADB9-41F0476E8487}"/>
            </a:ext>
          </a:extLst>
        </xdr:cNvPr>
        <xdr:cNvSpPr/>
      </xdr:nvSpPr>
      <xdr:spPr>
        <a:xfrm>
          <a:off x="3746500" y="625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137922</xdr:rowOff>
    </xdr:from>
    <xdr:to>
      <xdr:col>24</xdr:col>
      <xdr:colOff>63500</xdr:colOff>
      <xdr:row>37</xdr:row>
      <xdr:rowOff>9906</xdr:rowOff>
    </xdr:to>
    <xdr:cxnSp macro="">
      <xdr:nvCxnSpPr>
        <xdr:cNvPr id="74" name="直線コネクタ 73">
          <a:extLst>
            <a:ext uri="{FF2B5EF4-FFF2-40B4-BE49-F238E27FC236}">
              <a16:creationId xmlns:a16="http://schemas.microsoft.com/office/drawing/2014/main" id="{F24C56AE-7487-4B0A-915F-7EA7FC1A6291}"/>
            </a:ext>
          </a:extLst>
        </xdr:cNvPr>
        <xdr:cNvCxnSpPr/>
      </xdr:nvCxnSpPr>
      <xdr:spPr>
        <a:xfrm>
          <a:off x="3797300" y="63101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43688</xdr:rowOff>
    </xdr:from>
    <xdr:to>
      <xdr:col>15</xdr:col>
      <xdr:colOff>101600</xdr:colOff>
      <xdr:row>36</xdr:row>
      <xdr:rowOff>145288</xdr:rowOff>
    </xdr:to>
    <xdr:sp macro="" textlink="">
      <xdr:nvSpPr>
        <xdr:cNvPr id="75" name="楕円 74">
          <a:extLst>
            <a:ext uri="{FF2B5EF4-FFF2-40B4-BE49-F238E27FC236}">
              <a16:creationId xmlns:a16="http://schemas.microsoft.com/office/drawing/2014/main" id="{F2A77DEF-AA8E-4D23-A7CD-0E2AB658D50F}"/>
            </a:ext>
          </a:extLst>
        </xdr:cNvPr>
        <xdr:cNvSpPr/>
      </xdr:nvSpPr>
      <xdr:spPr>
        <a:xfrm>
          <a:off x="2857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94488</xdr:rowOff>
    </xdr:from>
    <xdr:to>
      <xdr:col>19</xdr:col>
      <xdr:colOff>177800</xdr:colOff>
      <xdr:row>36</xdr:row>
      <xdr:rowOff>137922</xdr:rowOff>
    </xdr:to>
    <xdr:cxnSp macro="">
      <xdr:nvCxnSpPr>
        <xdr:cNvPr id="76" name="直線コネクタ 75">
          <a:extLst>
            <a:ext uri="{FF2B5EF4-FFF2-40B4-BE49-F238E27FC236}">
              <a16:creationId xmlns:a16="http://schemas.microsoft.com/office/drawing/2014/main" id="{10A94C7D-DB02-42A8-8439-D6A1589BECD2}"/>
            </a:ext>
          </a:extLst>
        </xdr:cNvPr>
        <xdr:cNvCxnSpPr/>
      </xdr:nvCxnSpPr>
      <xdr:spPr>
        <a:xfrm>
          <a:off x="2908300" y="62666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xdr:rowOff>
    </xdr:from>
    <xdr:to>
      <xdr:col>10</xdr:col>
      <xdr:colOff>165100</xdr:colOff>
      <xdr:row>36</xdr:row>
      <xdr:rowOff>101854</xdr:rowOff>
    </xdr:to>
    <xdr:sp macro="" textlink="">
      <xdr:nvSpPr>
        <xdr:cNvPr id="77" name="楕円 76">
          <a:extLst>
            <a:ext uri="{FF2B5EF4-FFF2-40B4-BE49-F238E27FC236}">
              <a16:creationId xmlns:a16="http://schemas.microsoft.com/office/drawing/2014/main" id="{83105A91-238B-49AF-8569-211B4F5E8160}"/>
            </a:ext>
          </a:extLst>
        </xdr:cNvPr>
        <xdr:cNvSpPr/>
      </xdr:nvSpPr>
      <xdr:spPr>
        <a:xfrm>
          <a:off x="1968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51054</xdr:rowOff>
    </xdr:from>
    <xdr:to>
      <xdr:col>15</xdr:col>
      <xdr:colOff>50800</xdr:colOff>
      <xdr:row>36</xdr:row>
      <xdr:rowOff>94488</xdr:rowOff>
    </xdr:to>
    <xdr:cxnSp macro="">
      <xdr:nvCxnSpPr>
        <xdr:cNvPr id="78" name="直線コネクタ 77">
          <a:extLst>
            <a:ext uri="{FF2B5EF4-FFF2-40B4-BE49-F238E27FC236}">
              <a16:creationId xmlns:a16="http://schemas.microsoft.com/office/drawing/2014/main" id="{C54D516A-4F97-4ABC-8698-353428EDE77A}"/>
            </a:ext>
          </a:extLst>
        </xdr:cNvPr>
        <xdr:cNvCxnSpPr/>
      </xdr:nvCxnSpPr>
      <xdr:spPr>
        <a:xfrm>
          <a:off x="2019300" y="62232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128270</xdr:rowOff>
    </xdr:from>
    <xdr:to>
      <xdr:col>6</xdr:col>
      <xdr:colOff>38100</xdr:colOff>
      <xdr:row>36</xdr:row>
      <xdr:rowOff>58420</xdr:rowOff>
    </xdr:to>
    <xdr:sp macro="" textlink="">
      <xdr:nvSpPr>
        <xdr:cNvPr id="79" name="楕円 78">
          <a:extLst>
            <a:ext uri="{FF2B5EF4-FFF2-40B4-BE49-F238E27FC236}">
              <a16:creationId xmlns:a16="http://schemas.microsoft.com/office/drawing/2014/main" id="{AF87D0F1-9D13-4DE7-AC08-91CE38D6E965}"/>
            </a:ext>
          </a:extLst>
        </xdr:cNvPr>
        <xdr:cNvSpPr/>
      </xdr:nvSpPr>
      <xdr:spPr>
        <a:xfrm>
          <a:off x="1079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xdr:rowOff>
    </xdr:from>
    <xdr:to>
      <xdr:col>10</xdr:col>
      <xdr:colOff>114300</xdr:colOff>
      <xdr:row>36</xdr:row>
      <xdr:rowOff>51054</xdr:rowOff>
    </xdr:to>
    <xdr:cxnSp macro="">
      <xdr:nvCxnSpPr>
        <xdr:cNvPr id="80" name="直線コネクタ 79">
          <a:extLst>
            <a:ext uri="{FF2B5EF4-FFF2-40B4-BE49-F238E27FC236}">
              <a16:creationId xmlns:a16="http://schemas.microsoft.com/office/drawing/2014/main" id="{5084DC9F-5695-4827-AABA-ACFC819A847B}"/>
            </a:ext>
          </a:extLst>
        </xdr:cNvPr>
        <xdr:cNvCxnSpPr/>
      </xdr:nvCxnSpPr>
      <xdr:spPr>
        <a:xfrm>
          <a:off x="1130300" y="61798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230AC653-8BAE-4FE5-B08F-28106958EA15}"/>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5E2A2E70-AD45-4784-BA8D-4FFBF11CD9AB}"/>
            </a:ext>
          </a:extLst>
        </xdr:cNvPr>
        <xdr:cNvSpPr txBox="1"/>
      </xdr:nvSpPr>
      <xdr:spPr>
        <a:xfrm>
          <a:off x="2705744" y="640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E7BD0734-7FB1-40D1-BEB7-C1C3DA10C32F}"/>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8399</xdr:rowOff>
    </xdr:from>
    <xdr:ext cx="405111" cy="259045"/>
    <xdr:sp macro="" textlink="">
      <xdr:nvSpPr>
        <xdr:cNvPr id="84" name="n_4aveValue【道路】&#10;有形固定資産減価償却率">
          <a:extLst>
            <a:ext uri="{FF2B5EF4-FFF2-40B4-BE49-F238E27FC236}">
              <a16:creationId xmlns:a16="http://schemas.microsoft.com/office/drawing/2014/main" id="{A7ED7C11-3B70-45DE-B327-FD153B663939}"/>
            </a:ext>
          </a:extLst>
        </xdr:cNvPr>
        <xdr:cNvSpPr txBox="1"/>
      </xdr:nvSpPr>
      <xdr:spPr>
        <a:xfrm>
          <a:off x="927744" y="635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33799</xdr:rowOff>
    </xdr:from>
    <xdr:ext cx="405111" cy="259045"/>
    <xdr:sp macro="" textlink="">
      <xdr:nvSpPr>
        <xdr:cNvPr id="85" name="n_1mainValue【道路】&#10;有形固定資産減価償却率">
          <a:extLst>
            <a:ext uri="{FF2B5EF4-FFF2-40B4-BE49-F238E27FC236}">
              <a16:creationId xmlns:a16="http://schemas.microsoft.com/office/drawing/2014/main" id="{193C06C8-F725-4E96-B02B-501616882610}"/>
            </a:ext>
          </a:extLst>
        </xdr:cNvPr>
        <xdr:cNvSpPr txBox="1"/>
      </xdr:nvSpPr>
      <xdr:spPr>
        <a:xfrm>
          <a:off x="35820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161815</xdr:rowOff>
    </xdr:from>
    <xdr:ext cx="405111" cy="259045"/>
    <xdr:sp macro="" textlink="">
      <xdr:nvSpPr>
        <xdr:cNvPr id="86" name="n_2mainValue【道路】&#10;有形固定資産減価償却率">
          <a:extLst>
            <a:ext uri="{FF2B5EF4-FFF2-40B4-BE49-F238E27FC236}">
              <a16:creationId xmlns:a16="http://schemas.microsoft.com/office/drawing/2014/main" id="{7BF40F2C-C2B0-47A9-BCF6-0084983C8AF7}"/>
            </a:ext>
          </a:extLst>
        </xdr:cNvPr>
        <xdr:cNvSpPr txBox="1"/>
      </xdr:nvSpPr>
      <xdr:spPr>
        <a:xfrm>
          <a:off x="2705744" y="599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118381</xdr:rowOff>
    </xdr:from>
    <xdr:ext cx="405111" cy="259045"/>
    <xdr:sp macro="" textlink="">
      <xdr:nvSpPr>
        <xdr:cNvPr id="87" name="n_3mainValue【道路】&#10;有形固定資産減価償却率">
          <a:extLst>
            <a:ext uri="{FF2B5EF4-FFF2-40B4-BE49-F238E27FC236}">
              <a16:creationId xmlns:a16="http://schemas.microsoft.com/office/drawing/2014/main" id="{2A4FD6D0-C536-4AA7-9BF1-31D91EC4AF3E}"/>
            </a:ext>
          </a:extLst>
        </xdr:cNvPr>
        <xdr:cNvSpPr txBox="1"/>
      </xdr:nvSpPr>
      <xdr:spPr>
        <a:xfrm>
          <a:off x="1816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74947</xdr:rowOff>
    </xdr:from>
    <xdr:ext cx="405111" cy="259045"/>
    <xdr:sp macro="" textlink="">
      <xdr:nvSpPr>
        <xdr:cNvPr id="88" name="n_4mainValue【道路】&#10;有形固定資産減価償却率">
          <a:extLst>
            <a:ext uri="{FF2B5EF4-FFF2-40B4-BE49-F238E27FC236}">
              <a16:creationId xmlns:a16="http://schemas.microsoft.com/office/drawing/2014/main" id="{F237ABC5-DB99-434E-B222-71F1F7C1329D}"/>
            </a:ext>
          </a:extLst>
        </xdr:cNvPr>
        <xdr:cNvSpPr txBox="1"/>
      </xdr:nvSpPr>
      <xdr:spPr>
        <a:xfrm>
          <a:off x="9277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54AC1EE-8FD0-49C0-87C2-72A0412A2E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EB3DC05-D9E9-45E2-93E0-2993E6A170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52252B9-874A-48AF-B194-F3F710F250D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6260829-79F0-4352-8747-4B72AFBFDE1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B2D2F07-9D86-4DF4-A0C2-623221F6B0C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F63ADA0-7052-4924-884F-B91FE35AD0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AB67002-41E5-4525-9F91-0BF98E6D4EB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20BC594-B029-4126-A478-3634730BFD9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E89518C-8BA8-449C-AD4D-D61E38F7ED4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9EBEFBA-C2D5-4988-9424-A1A4A78A56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30275559-7E90-49A0-934F-F6CD5049FE2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204045C9-BF10-4778-AAB6-8250266E0C7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8B9E8B01-ED71-4D77-ACE5-919B9F78B06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903A77E7-A70E-452E-958F-5EA6DCD21A8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8CF81E8C-C4A4-4363-B751-A19D415F734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E9BC08E0-7C32-4028-8583-C610BD4EDF04}"/>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B30DA9AD-F2B5-4AE5-9130-5074B8D7BA0C}"/>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D83900C9-6324-4017-9CC4-F6A81847DF6C}"/>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E5607B8C-5E14-42E6-9212-F95A8ADDD127}"/>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3B6E928D-5F11-48F4-A094-CC66BED671DC}"/>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791A9092-B884-4D83-9750-38BB3E5B287D}"/>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746A067-8E3A-4DF6-B72A-513B5D16131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5B7F76E-4059-4A5E-9C40-7E347FC7F93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CDFEE60-A7CF-4FBB-8DC9-77F4E29DE0A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0B3BFF2-8E55-4257-B5E6-DE57D862001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C4E7EF9F-8A55-467E-B21B-C2331A312B20}"/>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DFFEDAF1-1F94-4A32-8DB6-7FBF2C6AD888}"/>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F24411A6-23F6-4BE6-990C-03C77B0F0B25}"/>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403BFAD8-77B7-4676-8531-BB82B9DF757F}"/>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798C6A55-A4AF-4E7C-91CE-E13B5F8AA7BE}"/>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970C4304-5ED1-4D07-A26D-C1AC0EDC39D1}"/>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E1096EB9-F4DE-412A-A72C-9AD2FBCE5518}"/>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AE6EB3F0-3329-4077-97AB-575E27562E04}"/>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04D38647-E701-49C0-A161-25DD26C905A2}"/>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668D8C00-3933-480F-A357-25B79DB6A824}"/>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144484</xdr:rowOff>
    </xdr:from>
    <xdr:to>
      <xdr:col>36</xdr:col>
      <xdr:colOff>165100</xdr:colOff>
      <xdr:row>40</xdr:row>
      <xdr:rowOff>74634</xdr:rowOff>
    </xdr:to>
    <xdr:sp macro="" textlink="">
      <xdr:nvSpPr>
        <xdr:cNvPr id="124" name="フローチャート: 判断 123">
          <a:extLst>
            <a:ext uri="{FF2B5EF4-FFF2-40B4-BE49-F238E27FC236}">
              <a16:creationId xmlns:a16="http://schemas.microsoft.com/office/drawing/2014/main" id="{A343F989-73B2-47CC-8BB4-6C12DEF645EB}"/>
            </a:ext>
          </a:extLst>
        </xdr:cNvPr>
        <xdr:cNvSpPr/>
      </xdr:nvSpPr>
      <xdr:spPr>
        <a:xfrm>
          <a:off x="6921500" y="683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4291CB1-E923-47D2-A8F3-E47E6516C91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DE2294-49EA-4472-B243-4EADFF5FA5C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71A591-ED5D-49FA-8D1F-3726DEC043E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8B4817C-9582-4941-A8D9-BF62FD4E3D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BAF801C-B2ED-4E1B-9EC3-62C9BD00855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49175</xdr:rowOff>
    </xdr:from>
    <xdr:to>
      <xdr:col>55</xdr:col>
      <xdr:colOff>50800</xdr:colOff>
      <xdr:row>41</xdr:row>
      <xdr:rowOff>150775</xdr:rowOff>
    </xdr:to>
    <xdr:sp macro="" textlink="">
      <xdr:nvSpPr>
        <xdr:cNvPr id="130" name="楕円 129">
          <a:extLst>
            <a:ext uri="{FF2B5EF4-FFF2-40B4-BE49-F238E27FC236}">
              <a16:creationId xmlns:a16="http://schemas.microsoft.com/office/drawing/2014/main" id="{C8F68489-247C-4DAE-ACA6-C34D8CE8BAE1}"/>
            </a:ext>
          </a:extLst>
        </xdr:cNvPr>
        <xdr:cNvSpPr/>
      </xdr:nvSpPr>
      <xdr:spPr>
        <a:xfrm>
          <a:off x="10426700" y="70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135552</xdr:rowOff>
    </xdr:from>
    <xdr:ext cx="534377" cy="259045"/>
    <xdr:sp macro="" textlink="">
      <xdr:nvSpPr>
        <xdr:cNvPr id="131" name="【道路】&#10;一人当たり延長該当値テキスト">
          <a:extLst>
            <a:ext uri="{FF2B5EF4-FFF2-40B4-BE49-F238E27FC236}">
              <a16:creationId xmlns:a16="http://schemas.microsoft.com/office/drawing/2014/main" id="{2FFF9EAD-CA28-4868-85FE-6D7D4DF38026}"/>
            </a:ext>
          </a:extLst>
        </xdr:cNvPr>
        <xdr:cNvSpPr txBox="1"/>
      </xdr:nvSpPr>
      <xdr:spPr>
        <a:xfrm>
          <a:off x="10515600" y="699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47689</xdr:rowOff>
    </xdr:from>
    <xdr:to>
      <xdr:col>50</xdr:col>
      <xdr:colOff>165100</xdr:colOff>
      <xdr:row>41</xdr:row>
      <xdr:rowOff>149289</xdr:rowOff>
    </xdr:to>
    <xdr:sp macro="" textlink="">
      <xdr:nvSpPr>
        <xdr:cNvPr id="132" name="楕円 131">
          <a:extLst>
            <a:ext uri="{FF2B5EF4-FFF2-40B4-BE49-F238E27FC236}">
              <a16:creationId xmlns:a16="http://schemas.microsoft.com/office/drawing/2014/main" id="{6E865AA3-7225-48B4-A30C-5DF937C71582}"/>
            </a:ext>
          </a:extLst>
        </xdr:cNvPr>
        <xdr:cNvSpPr/>
      </xdr:nvSpPr>
      <xdr:spPr>
        <a:xfrm>
          <a:off x="9588500" y="707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98489</xdr:rowOff>
    </xdr:from>
    <xdr:to>
      <xdr:col>55</xdr:col>
      <xdr:colOff>0</xdr:colOff>
      <xdr:row>41</xdr:row>
      <xdr:rowOff>99975</xdr:rowOff>
    </xdr:to>
    <xdr:cxnSp macro="">
      <xdr:nvCxnSpPr>
        <xdr:cNvPr id="133" name="直線コネクタ 132">
          <a:extLst>
            <a:ext uri="{FF2B5EF4-FFF2-40B4-BE49-F238E27FC236}">
              <a16:creationId xmlns:a16="http://schemas.microsoft.com/office/drawing/2014/main" id="{94B8BEAD-3104-4A12-93F8-778CA01955FC}"/>
            </a:ext>
          </a:extLst>
        </xdr:cNvPr>
        <xdr:cNvCxnSpPr/>
      </xdr:nvCxnSpPr>
      <xdr:spPr>
        <a:xfrm>
          <a:off x="9639300" y="7127939"/>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45729</xdr:rowOff>
    </xdr:from>
    <xdr:to>
      <xdr:col>46</xdr:col>
      <xdr:colOff>38100</xdr:colOff>
      <xdr:row>41</xdr:row>
      <xdr:rowOff>147329</xdr:rowOff>
    </xdr:to>
    <xdr:sp macro="" textlink="">
      <xdr:nvSpPr>
        <xdr:cNvPr id="134" name="楕円 133">
          <a:extLst>
            <a:ext uri="{FF2B5EF4-FFF2-40B4-BE49-F238E27FC236}">
              <a16:creationId xmlns:a16="http://schemas.microsoft.com/office/drawing/2014/main" id="{155E5296-3A63-4254-9F00-4AA262925A69}"/>
            </a:ext>
          </a:extLst>
        </xdr:cNvPr>
        <xdr:cNvSpPr/>
      </xdr:nvSpPr>
      <xdr:spPr>
        <a:xfrm>
          <a:off x="8699500" y="707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96529</xdr:rowOff>
    </xdr:from>
    <xdr:to>
      <xdr:col>50</xdr:col>
      <xdr:colOff>114300</xdr:colOff>
      <xdr:row>41</xdr:row>
      <xdr:rowOff>98489</xdr:rowOff>
    </xdr:to>
    <xdr:cxnSp macro="">
      <xdr:nvCxnSpPr>
        <xdr:cNvPr id="135" name="直線コネクタ 134">
          <a:extLst>
            <a:ext uri="{FF2B5EF4-FFF2-40B4-BE49-F238E27FC236}">
              <a16:creationId xmlns:a16="http://schemas.microsoft.com/office/drawing/2014/main" id="{17824397-29C3-4A8A-B1CD-CEA86A9F3C8B}"/>
            </a:ext>
          </a:extLst>
        </xdr:cNvPr>
        <xdr:cNvCxnSpPr/>
      </xdr:nvCxnSpPr>
      <xdr:spPr>
        <a:xfrm>
          <a:off x="8750300" y="7125979"/>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44390</xdr:rowOff>
    </xdr:from>
    <xdr:to>
      <xdr:col>41</xdr:col>
      <xdr:colOff>101600</xdr:colOff>
      <xdr:row>41</xdr:row>
      <xdr:rowOff>145990</xdr:rowOff>
    </xdr:to>
    <xdr:sp macro="" textlink="">
      <xdr:nvSpPr>
        <xdr:cNvPr id="136" name="楕円 135">
          <a:extLst>
            <a:ext uri="{FF2B5EF4-FFF2-40B4-BE49-F238E27FC236}">
              <a16:creationId xmlns:a16="http://schemas.microsoft.com/office/drawing/2014/main" id="{D484AFFB-30CC-4720-A8C2-8EB6DB96E848}"/>
            </a:ext>
          </a:extLst>
        </xdr:cNvPr>
        <xdr:cNvSpPr/>
      </xdr:nvSpPr>
      <xdr:spPr>
        <a:xfrm>
          <a:off x="7810500" y="707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95190</xdr:rowOff>
    </xdr:from>
    <xdr:to>
      <xdr:col>45</xdr:col>
      <xdr:colOff>177800</xdr:colOff>
      <xdr:row>41</xdr:row>
      <xdr:rowOff>96529</xdr:rowOff>
    </xdr:to>
    <xdr:cxnSp macro="">
      <xdr:nvCxnSpPr>
        <xdr:cNvPr id="137" name="直線コネクタ 136">
          <a:extLst>
            <a:ext uri="{FF2B5EF4-FFF2-40B4-BE49-F238E27FC236}">
              <a16:creationId xmlns:a16="http://schemas.microsoft.com/office/drawing/2014/main" id="{9CD93E5F-3BF0-4FDA-8E20-3DE1C5422D15}"/>
            </a:ext>
          </a:extLst>
        </xdr:cNvPr>
        <xdr:cNvCxnSpPr/>
      </xdr:nvCxnSpPr>
      <xdr:spPr>
        <a:xfrm>
          <a:off x="7861300" y="7124640"/>
          <a:ext cx="88900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41941</xdr:rowOff>
    </xdr:from>
    <xdr:to>
      <xdr:col>36</xdr:col>
      <xdr:colOff>165100</xdr:colOff>
      <xdr:row>41</xdr:row>
      <xdr:rowOff>143541</xdr:rowOff>
    </xdr:to>
    <xdr:sp macro="" textlink="">
      <xdr:nvSpPr>
        <xdr:cNvPr id="138" name="楕円 137">
          <a:extLst>
            <a:ext uri="{FF2B5EF4-FFF2-40B4-BE49-F238E27FC236}">
              <a16:creationId xmlns:a16="http://schemas.microsoft.com/office/drawing/2014/main" id="{E8635C9C-A376-4108-9316-395F34516389}"/>
            </a:ext>
          </a:extLst>
        </xdr:cNvPr>
        <xdr:cNvSpPr/>
      </xdr:nvSpPr>
      <xdr:spPr>
        <a:xfrm>
          <a:off x="6921500" y="707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92741</xdr:rowOff>
    </xdr:from>
    <xdr:to>
      <xdr:col>41</xdr:col>
      <xdr:colOff>50800</xdr:colOff>
      <xdr:row>41</xdr:row>
      <xdr:rowOff>95190</xdr:rowOff>
    </xdr:to>
    <xdr:cxnSp macro="">
      <xdr:nvCxnSpPr>
        <xdr:cNvPr id="139" name="直線コネクタ 138">
          <a:extLst>
            <a:ext uri="{FF2B5EF4-FFF2-40B4-BE49-F238E27FC236}">
              <a16:creationId xmlns:a16="http://schemas.microsoft.com/office/drawing/2014/main" id="{242D0887-D64A-4D90-B781-8932D554384B}"/>
            </a:ext>
          </a:extLst>
        </xdr:cNvPr>
        <xdr:cNvCxnSpPr/>
      </xdr:nvCxnSpPr>
      <xdr:spPr>
        <a:xfrm>
          <a:off x="6972300" y="7122191"/>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3B359A27-20B5-40E3-906C-ABCBFF32A00D}"/>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4A7C7033-F668-4B2E-8CD1-15B9E243940D}"/>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AADEBB7F-3085-4349-989B-E5DE4336F0D9}"/>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91161</xdr:rowOff>
    </xdr:from>
    <xdr:ext cx="534377" cy="259045"/>
    <xdr:sp macro="" textlink="">
      <xdr:nvSpPr>
        <xdr:cNvPr id="143" name="n_4aveValue【道路】&#10;一人当たり延長">
          <a:extLst>
            <a:ext uri="{FF2B5EF4-FFF2-40B4-BE49-F238E27FC236}">
              <a16:creationId xmlns:a16="http://schemas.microsoft.com/office/drawing/2014/main" id="{DBBF2565-9F2B-4142-8C53-7E8653812D62}"/>
            </a:ext>
          </a:extLst>
        </xdr:cNvPr>
        <xdr:cNvSpPr txBox="1"/>
      </xdr:nvSpPr>
      <xdr:spPr>
        <a:xfrm>
          <a:off x="6705111" y="660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140416</xdr:rowOff>
    </xdr:from>
    <xdr:ext cx="534377" cy="259045"/>
    <xdr:sp macro="" textlink="">
      <xdr:nvSpPr>
        <xdr:cNvPr id="144" name="n_1mainValue【道路】&#10;一人当たり延長">
          <a:extLst>
            <a:ext uri="{FF2B5EF4-FFF2-40B4-BE49-F238E27FC236}">
              <a16:creationId xmlns:a16="http://schemas.microsoft.com/office/drawing/2014/main" id="{F588CD47-3512-4185-8892-8B58C3166CD3}"/>
            </a:ext>
          </a:extLst>
        </xdr:cNvPr>
        <xdr:cNvSpPr txBox="1"/>
      </xdr:nvSpPr>
      <xdr:spPr>
        <a:xfrm>
          <a:off x="9359411" y="716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138456</xdr:rowOff>
    </xdr:from>
    <xdr:ext cx="534377" cy="259045"/>
    <xdr:sp macro="" textlink="">
      <xdr:nvSpPr>
        <xdr:cNvPr id="145" name="n_2mainValue【道路】&#10;一人当たり延長">
          <a:extLst>
            <a:ext uri="{FF2B5EF4-FFF2-40B4-BE49-F238E27FC236}">
              <a16:creationId xmlns:a16="http://schemas.microsoft.com/office/drawing/2014/main" id="{B54C9B52-8085-4C9D-ACC7-D7AE90D5A7C1}"/>
            </a:ext>
          </a:extLst>
        </xdr:cNvPr>
        <xdr:cNvSpPr txBox="1"/>
      </xdr:nvSpPr>
      <xdr:spPr>
        <a:xfrm>
          <a:off x="8483111" y="716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137117</xdr:rowOff>
    </xdr:from>
    <xdr:ext cx="534377" cy="259045"/>
    <xdr:sp macro="" textlink="">
      <xdr:nvSpPr>
        <xdr:cNvPr id="146" name="n_3mainValue【道路】&#10;一人当たり延長">
          <a:extLst>
            <a:ext uri="{FF2B5EF4-FFF2-40B4-BE49-F238E27FC236}">
              <a16:creationId xmlns:a16="http://schemas.microsoft.com/office/drawing/2014/main" id="{1ABCE6DB-B8F4-4ED1-8D50-433B58EA3C58}"/>
            </a:ext>
          </a:extLst>
        </xdr:cNvPr>
        <xdr:cNvSpPr txBox="1"/>
      </xdr:nvSpPr>
      <xdr:spPr>
        <a:xfrm>
          <a:off x="7594111" y="716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134668</xdr:rowOff>
    </xdr:from>
    <xdr:ext cx="534377" cy="259045"/>
    <xdr:sp macro="" textlink="">
      <xdr:nvSpPr>
        <xdr:cNvPr id="147" name="n_4mainValue【道路】&#10;一人当たり延長">
          <a:extLst>
            <a:ext uri="{FF2B5EF4-FFF2-40B4-BE49-F238E27FC236}">
              <a16:creationId xmlns:a16="http://schemas.microsoft.com/office/drawing/2014/main" id="{CFD11FF0-4DBC-4FAE-A7E1-B7FB6EDFA570}"/>
            </a:ext>
          </a:extLst>
        </xdr:cNvPr>
        <xdr:cNvSpPr txBox="1"/>
      </xdr:nvSpPr>
      <xdr:spPr>
        <a:xfrm>
          <a:off x="6705111" y="7164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0BAAC88-9DDF-4752-A350-A1F9EB9E5B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9D9FFEF-14F1-4011-A7BD-9AEBD87AB66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A534D46-189D-4E96-AC53-264216380F7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3BB1DF5-1287-464B-B611-6C948D5451C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3D330FD-69BB-475E-B49D-A83C48C107D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FCA9AC0-5A64-4B9C-82D1-E592EC5DC5A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DDC6BD2-88D7-445A-BD7A-AB526A94642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52B6CDF-896A-433A-B3D4-4DF5767013A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CA9B5D5-495D-4ABB-86DD-564B50AF964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064B27C-B712-4F09-A901-BFF41D609B5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2E4393B-5BAF-46DF-B296-4ACD74C8DFA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F08DB61-A17A-40AD-B6FD-65785CBE125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37879D9-1E42-4581-BD48-265FCA7B158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EB63915F-69D3-4F32-8EAA-03014FDE732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4E4ACE63-FD12-4A30-BA92-FC027573D4C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1120E7B-BC9E-4478-93DE-F795F65E749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C8679AC8-C6ED-4E81-A93B-89C6EFABCF2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A3AC4701-E69B-4D0D-B700-412D2778512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174E36FC-4A18-42DC-8F6D-ECE69AD703B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7641B119-9139-4F08-A060-DCBC82AB8E3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80A43F6-6A34-42F2-887D-8E73363A1A2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DBA1CFD-A029-4850-926E-3FCA9B58582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D56EBF00-DF2D-4F20-AB3F-19E3BAAB95A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FB627AB-E7A2-4864-A0E1-A1E77DB3EBC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675D1698-DEA5-4BB7-9D9E-EB1D40B433DF}"/>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A168CCC-238A-481C-849C-6FD9566BAF2B}"/>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E18DBBEB-DDE1-4F84-9AC2-ABC2502DA93F}"/>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DC5EA11B-3A64-400A-A218-8227D07C48E4}"/>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BD073169-BB99-41E0-8622-5559BAA1D3EA}"/>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BD9CA1B-DCA2-471E-A675-75FF1E36BECA}"/>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960921C9-C1EE-44D2-B332-41A36D17CD85}"/>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65436D13-3549-469B-B9E2-B22D670D8B4F}"/>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380F9995-CF86-4EC0-8814-55A3B9A348ED}"/>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E98A8425-1E05-4A39-8425-866954C37B01}"/>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182" name="フローチャート: 判断 181">
          <a:extLst>
            <a:ext uri="{FF2B5EF4-FFF2-40B4-BE49-F238E27FC236}">
              <a16:creationId xmlns:a16="http://schemas.microsoft.com/office/drawing/2014/main" id="{6F418EA9-E4FF-489A-9FE6-0FA0E10B8D42}"/>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C3D1B64-A62E-4297-9381-69EE3B7D31E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1E2018-DB9A-46E1-B4B7-56F65E75FC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250C6C7-DF33-4977-985F-667D5DAEE4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3B5A832-01DC-41AA-B008-77FCBB0B25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752E5FE-85E9-4B36-B23C-C7B34F2CF0D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65405</xdr:rowOff>
    </xdr:from>
    <xdr:to>
      <xdr:col>24</xdr:col>
      <xdr:colOff>114300</xdr:colOff>
      <xdr:row>59</xdr:row>
      <xdr:rowOff>167005</xdr:rowOff>
    </xdr:to>
    <xdr:sp macro="" textlink="">
      <xdr:nvSpPr>
        <xdr:cNvPr id="188" name="楕円 187">
          <a:extLst>
            <a:ext uri="{FF2B5EF4-FFF2-40B4-BE49-F238E27FC236}">
              <a16:creationId xmlns:a16="http://schemas.microsoft.com/office/drawing/2014/main" id="{D2431732-A019-48EE-9477-4A60E97D9C0E}"/>
            </a:ext>
          </a:extLst>
        </xdr:cNvPr>
        <xdr:cNvSpPr/>
      </xdr:nvSpPr>
      <xdr:spPr>
        <a:xfrm>
          <a:off x="45847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88282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DE03B76-CFF6-44F9-A9B6-6C6DB839DC97}"/>
            </a:ext>
          </a:extLst>
        </xdr:cNvPr>
        <xdr:cNvSpPr txBox="1"/>
      </xdr:nvSpPr>
      <xdr:spPr>
        <a:xfrm>
          <a:off x="4673600"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122555</xdr:rowOff>
    </xdr:from>
    <xdr:to>
      <xdr:col>20</xdr:col>
      <xdr:colOff>38100</xdr:colOff>
      <xdr:row>60</xdr:row>
      <xdr:rowOff>52705</xdr:rowOff>
    </xdr:to>
    <xdr:sp macro="" textlink="">
      <xdr:nvSpPr>
        <xdr:cNvPr id="190" name="楕円 189">
          <a:extLst>
            <a:ext uri="{FF2B5EF4-FFF2-40B4-BE49-F238E27FC236}">
              <a16:creationId xmlns:a16="http://schemas.microsoft.com/office/drawing/2014/main" id="{A46EF926-CCAB-4BCF-96CC-3498415604F1}"/>
            </a:ext>
          </a:extLst>
        </xdr:cNvPr>
        <xdr:cNvSpPr/>
      </xdr:nvSpPr>
      <xdr:spPr>
        <a:xfrm>
          <a:off x="3746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116205</xdr:rowOff>
    </xdr:from>
    <xdr:to>
      <xdr:col>24</xdr:col>
      <xdr:colOff>63500</xdr:colOff>
      <xdr:row>60</xdr:row>
      <xdr:rowOff>1905</xdr:rowOff>
    </xdr:to>
    <xdr:cxnSp macro="">
      <xdr:nvCxnSpPr>
        <xdr:cNvPr id="191" name="直線コネクタ 190">
          <a:extLst>
            <a:ext uri="{FF2B5EF4-FFF2-40B4-BE49-F238E27FC236}">
              <a16:creationId xmlns:a16="http://schemas.microsoft.com/office/drawing/2014/main" id="{CA763339-F524-4750-90CE-7BADB915A1A9}"/>
            </a:ext>
          </a:extLst>
        </xdr:cNvPr>
        <xdr:cNvCxnSpPr/>
      </xdr:nvCxnSpPr>
      <xdr:spPr>
        <a:xfrm flipV="1">
          <a:off x="3797300" y="1023175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92075</xdr:rowOff>
    </xdr:from>
    <xdr:to>
      <xdr:col>15</xdr:col>
      <xdr:colOff>101600</xdr:colOff>
      <xdr:row>60</xdr:row>
      <xdr:rowOff>22225</xdr:rowOff>
    </xdr:to>
    <xdr:sp macro="" textlink="">
      <xdr:nvSpPr>
        <xdr:cNvPr id="192" name="楕円 191">
          <a:extLst>
            <a:ext uri="{FF2B5EF4-FFF2-40B4-BE49-F238E27FC236}">
              <a16:creationId xmlns:a16="http://schemas.microsoft.com/office/drawing/2014/main" id="{B73B8F3F-2D5E-41DC-A499-979E75026655}"/>
            </a:ext>
          </a:extLst>
        </xdr:cNvPr>
        <xdr:cNvSpPr/>
      </xdr:nvSpPr>
      <xdr:spPr>
        <a:xfrm>
          <a:off x="2857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142875</xdr:rowOff>
    </xdr:from>
    <xdr:to>
      <xdr:col>19</xdr:col>
      <xdr:colOff>177800</xdr:colOff>
      <xdr:row>60</xdr:row>
      <xdr:rowOff>1905</xdr:rowOff>
    </xdr:to>
    <xdr:cxnSp macro="">
      <xdr:nvCxnSpPr>
        <xdr:cNvPr id="193" name="直線コネクタ 192">
          <a:extLst>
            <a:ext uri="{FF2B5EF4-FFF2-40B4-BE49-F238E27FC236}">
              <a16:creationId xmlns:a16="http://schemas.microsoft.com/office/drawing/2014/main" id="{046DC7E7-B889-43A0-AF93-A5FBD71B3203}"/>
            </a:ext>
          </a:extLst>
        </xdr:cNvPr>
        <xdr:cNvCxnSpPr/>
      </xdr:nvCxnSpPr>
      <xdr:spPr>
        <a:xfrm>
          <a:off x="2908300" y="102584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61595</xdr:rowOff>
    </xdr:from>
    <xdr:to>
      <xdr:col>10</xdr:col>
      <xdr:colOff>165100</xdr:colOff>
      <xdr:row>59</xdr:row>
      <xdr:rowOff>163195</xdr:rowOff>
    </xdr:to>
    <xdr:sp macro="" textlink="">
      <xdr:nvSpPr>
        <xdr:cNvPr id="194" name="楕円 193">
          <a:extLst>
            <a:ext uri="{FF2B5EF4-FFF2-40B4-BE49-F238E27FC236}">
              <a16:creationId xmlns:a16="http://schemas.microsoft.com/office/drawing/2014/main" id="{DA632931-232F-416A-A5BB-2126C39ECC5A}"/>
            </a:ext>
          </a:extLst>
        </xdr:cNvPr>
        <xdr:cNvSpPr/>
      </xdr:nvSpPr>
      <xdr:spPr>
        <a:xfrm>
          <a:off x="1968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112395</xdr:rowOff>
    </xdr:from>
    <xdr:to>
      <xdr:col>15</xdr:col>
      <xdr:colOff>50800</xdr:colOff>
      <xdr:row>59</xdr:row>
      <xdr:rowOff>142875</xdr:rowOff>
    </xdr:to>
    <xdr:cxnSp macro="">
      <xdr:nvCxnSpPr>
        <xdr:cNvPr id="195" name="直線コネクタ 194">
          <a:extLst>
            <a:ext uri="{FF2B5EF4-FFF2-40B4-BE49-F238E27FC236}">
              <a16:creationId xmlns:a16="http://schemas.microsoft.com/office/drawing/2014/main" id="{A63C7AA7-04F3-4CFD-9935-6A6D2962588D}"/>
            </a:ext>
          </a:extLst>
        </xdr:cNvPr>
        <xdr:cNvCxnSpPr/>
      </xdr:nvCxnSpPr>
      <xdr:spPr>
        <a:xfrm>
          <a:off x="2019300" y="102279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46355</xdr:rowOff>
    </xdr:from>
    <xdr:to>
      <xdr:col>6</xdr:col>
      <xdr:colOff>38100</xdr:colOff>
      <xdr:row>59</xdr:row>
      <xdr:rowOff>147955</xdr:rowOff>
    </xdr:to>
    <xdr:sp macro="" textlink="">
      <xdr:nvSpPr>
        <xdr:cNvPr id="196" name="楕円 195">
          <a:extLst>
            <a:ext uri="{FF2B5EF4-FFF2-40B4-BE49-F238E27FC236}">
              <a16:creationId xmlns:a16="http://schemas.microsoft.com/office/drawing/2014/main" id="{CC7E536B-EEC2-4298-B8BD-D2C785F0C15A}"/>
            </a:ext>
          </a:extLst>
        </xdr:cNvPr>
        <xdr:cNvSpPr/>
      </xdr:nvSpPr>
      <xdr:spPr>
        <a:xfrm>
          <a:off x="1079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97155</xdr:rowOff>
    </xdr:from>
    <xdr:to>
      <xdr:col>10</xdr:col>
      <xdr:colOff>114300</xdr:colOff>
      <xdr:row>59</xdr:row>
      <xdr:rowOff>112395</xdr:rowOff>
    </xdr:to>
    <xdr:cxnSp macro="">
      <xdr:nvCxnSpPr>
        <xdr:cNvPr id="197" name="直線コネクタ 196">
          <a:extLst>
            <a:ext uri="{FF2B5EF4-FFF2-40B4-BE49-F238E27FC236}">
              <a16:creationId xmlns:a16="http://schemas.microsoft.com/office/drawing/2014/main" id="{36B37D53-9602-4E9C-A1F0-4C89FFDB09DD}"/>
            </a:ext>
          </a:extLst>
        </xdr:cNvPr>
        <xdr:cNvCxnSpPr/>
      </xdr:nvCxnSpPr>
      <xdr:spPr>
        <a:xfrm>
          <a:off x="1130300" y="102127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E18EFCD-8991-4E4F-B43C-955DF3692F24}"/>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FDEFB8C-133B-472D-92ED-FBF552735067}"/>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8634FB4-8F50-4F64-8054-CB731F06B329}"/>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45737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2218830-1DFD-4DD0-8ADF-2C7ECCEF9D98}"/>
            </a:ext>
          </a:extLst>
        </xdr:cNvPr>
        <xdr:cNvSpPr txBox="1"/>
      </xdr:nvSpPr>
      <xdr:spPr>
        <a:xfrm>
          <a:off x="927744" y="1033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69232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1D38DF0D-A048-4A3F-9315-629D733B01C8}"/>
            </a:ext>
          </a:extLst>
        </xdr:cNvPr>
        <xdr:cNvSpPr txBox="1"/>
      </xdr:nvSpPr>
      <xdr:spPr>
        <a:xfrm>
          <a:off x="3582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38752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CD21B682-6B7F-420A-8DDA-51DA044C2DF7}"/>
            </a:ext>
          </a:extLst>
        </xdr:cNvPr>
        <xdr:cNvSpPr txBox="1"/>
      </xdr:nvSpPr>
      <xdr:spPr>
        <a:xfrm>
          <a:off x="2705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8272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B62E4BF-5749-467C-8BAE-8E3F91052328}"/>
            </a:ext>
          </a:extLst>
        </xdr:cNvPr>
        <xdr:cNvSpPr txBox="1"/>
      </xdr:nvSpPr>
      <xdr:spPr>
        <a:xfrm>
          <a:off x="1816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164482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2C243D3-6991-48DE-8989-342924933B62}"/>
            </a:ext>
          </a:extLst>
        </xdr:cNvPr>
        <xdr:cNvSpPr txBox="1"/>
      </xdr:nvSpPr>
      <xdr:spPr>
        <a:xfrm>
          <a:off x="927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76E972F-A20C-40C5-BA3D-4F1A01AA751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BCE835C-DC30-4B9B-8AE6-E626C6B828A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CD05819-30D4-4BA6-9722-48BCC4DEC30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060854C-1CF1-4C66-979C-5F144C58B58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6529432-2C35-4F06-B454-7EAA2E6F884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168E1F3-EDDE-401C-8956-F26FBAFD505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DBEDB88-B257-4270-90F3-B4975D4E5A5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A1A0C8C-223F-46AA-B2A0-5F4A9FB57F3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3C2814E-1D01-4CBF-BDAF-91D1EF113AB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9FCC065-5E95-4A18-A0F6-7AADECEA02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724964C3-EAB4-4F67-B4C2-15D1B0633B4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EA2C6565-6745-49E3-823E-E50E4EFB45C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A56EAB54-72FF-49CF-BF21-D70D5430388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9BAF3A8C-C272-4DBE-989A-615314EF5BB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FBF74AE0-396A-4E13-B23D-2757DCB9E0B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66BE77B6-E7C8-4CA9-8F23-7DC7939D196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06A569D-6487-42DC-B14B-A69FCE61FEE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E6625DFC-6E2F-4A9F-96EA-DD8FDE096E5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DA3DD9F-5406-4E45-896E-07BE8528F97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CA740154-13A1-4506-BD0F-AE0DA89CEBF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4C53FF5E-FBD6-4A1B-B647-A58072DB8D8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88DF1B81-9494-46C9-8B3B-DD268956F09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71ED65D-103E-42A4-A412-BCA8AA99E1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C215581B-D25F-497E-BD97-4329CC1F0185}"/>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1963D39-0D70-4F67-9849-01E04171A67D}"/>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7B4BADFA-FEEA-49C6-91B5-FC97D3171B3D}"/>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AA28D343-DDA2-4AAF-A20C-596DC5A004C1}"/>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6867EAD4-BE2F-45EA-8A50-66A91260B07B}"/>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36F72427-0665-4D70-BA25-8FFE12EE48F0}"/>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CE0F7701-F74E-47C3-88FA-5D5128713AEC}"/>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9E8C06AA-6A8A-4EBE-8F08-335EDAEC3EEC}"/>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2FE668FE-B407-446D-BB9B-36016796679D}"/>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77DCC13B-707B-4D20-BA7D-633D7095D59C}"/>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39" name="フローチャート: 判断 238">
          <a:extLst>
            <a:ext uri="{FF2B5EF4-FFF2-40B4-BE49-F238E27FC236}">
              <a16:creationId xmlns:a16="http://schemas.microsoft.com/office/drawing/2014/main" id="{EE6A04CF-CE0C-4C62-B3B5-34EEDAF18682}"/>
            </a:ext>
          </a:extLst>
        </xdr:cNvPr>
        <xdr:cNvSpPr/>
      </xdr:nvSpPr>
      <xdr:spPr>
        <a:xfrm>
          <a:off x="6921500" y="1053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50EE44F-D214-4D5B-AA7E-8D07FA99CFC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745F180-29F1-4934-9481-87D9389C01D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B9C6AD-F977-448F-82A9-725B0534D5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53CDCB3-C2F2-40ED-A6B3-A902A960B9E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971F76B-94FE-4303-94F7-4D0F44BF2A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115010</xdr:rowOff>
    </xdr:from>
    <xdr:to>
      <xdr:col>55</xdr:col>
      <xdr:colOff>50800</xdr:colOff>
      <xdr:row>63</xdr:row>
      <xdr:rowOff>45160</xdr:rowOff>
    </xdr:to>
    <xdr:sp macro="" textlink="">
      <xdr:nvSpPr>
        <xdr:cNvPr id="245" name="楕円 244">
          <a:extLst>
            <a:ext uri="{FF2B5EF4-FFF2-40B4-BE49-F238E27FC236}">
              <a16:creationId xmlns:a16="http://schemas.microsoft.com/office/drawing/2014/main" id="{CDE94E31-AE41-476A-B45F-B2780A317266}"/>
            </a:ext>
          </a:extLst>
        </xdr:cNvPr>
        <xdr:cNvSpPr/>
      </xdr:nvSpPr>
      <xdr:spPr>
        <a:xfrm>
          <a:off x="10426700" y="1074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93437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19CC9975-67AB-4CEC-8711-56E780A2388C}"/>
            </a:ext>
          </a:extLst>
        </xdr:cNvPr>
        <xdr:cNvSpPr txBox="1"/>
      </xdr:nvSpPr>
      <xdr:spPr>
        <a:xfrm>
          <a:off x="10515600" y="10723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131518</xdr:rowOff>
    </xdr:from>
    <xdr:to>
      <xdr:col>50</xdr:col>
      <xdr:colOff>165100</xdr:colOff>
      <xdr:row>63</xdr:row>
      <xdr:rowOff>61668</xdr:rowOff>
    </xdr:to>
    <xdr:sp macro="" textlink="">
      <xdr:nvSpPr>
        <xdr:cNvPr id="247" name="楕円 246">
          <a:extLst>
            <a:ext uri="{FF2B5EF4-FFF2-40B4-BE49-F238E27FC236}">
              <a16:creationId xmlns:a16="http://schemas.microsoft.com/office/drawing/2014/main" id="{742C7962-4B38-4B8C-A371-CAAB7E663FC6}"/>
            </a:ext>
          </a:extLst>
        </xdr:cNvPr>
        <xdr:cNvSpPr/>
      </xdr:nvSpPr>
      <xdr:spPr>
        <a:xfrm>
          <a:off x="9588500" y="1076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165810</xdr:rowOff>
    </xdr:from>
    <xdr:to>
      <xdr:col>55</xdr:col>
      <xdr:colOff>0</xdr:colOff>
      <xdr:row>63</xdr:row>
      <xdr:rowOff>10868</xdr:rowOff>
    </xdr:to>
    <xdr:cxnSp macro="">
      <xdr:nvCxnSpPr>
        <xdr:cNvPr id="248" name="直線コネクタ 247">
          <a:extLst>
            <a:ext uri="{FF2B5EF4-FFF2-40B4-BE49-F238E27FC236}">
              <a16:creationId xmlns:a16="http://schemas.microsoft.com/office/drawing/2014/main" id="{DDDFB78A-196B-40E3-8687-12265305C6A4}"/>
            </a:ext>
          </a:extLst>
        </xdr:cNvPr>
        <xdr:cNvCxnSpPr/>
      </xdr:nvCxnSpPr>
      <xdr:spPr>
        <a:xfrm flipV="1">
          <a:off x="9639300" y="10795710"/>
          <a:ext cx="838200" cy="1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128786</xdr:rowOff>
    </xdr:from>
    <xdr:to>
      <xdr:col>46</xdr:col>
      <xdr:colOff>38100</xdr:colOff>
      <xdr:row>63</xdr:row>
      <xdr:rowOff>58936</xdr:rowOff>
    </xdr:to>
    <xdr:sp macro="" textlink="">
      <xdr:nvSpPr>
        <xdr:cNvPr id="249" name="楕円 248">
          <a:extLst>
            <a:ext uri="{FF2B5EF4-FFF2-40B4-BE49-F238E27FC236}">
              <a16:creationId xmlns:a16="http://schemas.microsoft.com/office/drawing/2014/main" id="{37BF1E48-3F74-43A9-A309-071F513524B4}"/>
            </a:ext>
          </a:extLst>
        </xdr:cNvPr>
        <xdr:cNvSpPr/>
      </xdr:nvSpPr>
      <xdr:spPr>
        <a:xfrm>
          <a:off x="8699500" y="1075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8136</xdr:rowOff>
    </xdr:from>
    <xdr:to>
      <xdr:col>50</xdr:col>
      <xdr:colOff>114300</xdr:colOff>
      <xdr:row>63</xdr:row>
      <xdr:rowOff>10868</xdr:rowOff>
    </xdr:to>
    <xdr:cxnSp macro="">
      <xdr:nvCxnSpPr>
        <xdr:cNvPr id="250" name="直線コネクタ 249">
          <a:extLst>
            <a:ext uri="{FF2B5EF4-FFF2-40B4-BE49-F238E27FC236}">
              <a16:creationId xmlns:a16="http://schemas.microsoft.com/office/drawing/2014/main" id="{2523C1E9-391A-4424-ADC5-74DDE9918A45}"/>
            </a:ext>
          </a:extLst>
        </xdr:cNvPr>
        <xdr:cNvCxnSpPr/>
      </xdr:nvCxnSpPr>
      <xdr:spPr>
        <a:xfrm>
          <a:off x="8750300" y="10809486"/>
          <a:ext cx="889000" cy="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126940</xdr:rowOff>
    </xdr:from>
    <xdr:to>
      <xdr:col>41</xdr:col>
      <xdr:colOff>101600</xdr:colOff>
      <xdr:row>63</xdr:row>
      <xdr:rowOff>57090</xdr:rowOff>
    </xdr:to>
    <xdr:sp macro="" textlink="">
      <xdr:nvSpPr>
        <xdr:cNvPr id="251" name="楕円 250">
          <a:extLst>
            <a:ext uri="{FF2B5EF4-FFF2-40B4-BE49-F238E27FC236}">
              <a16:creationId xmlns:a16="http://schemas.microsoft.com/office/drawing/2014/main" id="{FE3E6EE8-1B24-4E46-85EF-F58FE225B004}"/>
            </a:ext>
          </a:extLst>
        </xdr:cNvPr>
        <xdr:cNvSpPr/>
      </xdr:nvSpPr>
      <xdr:spPr>
        <a:xfrm>
          <a:off x="7810500" y="107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6290</xdr:rowOff>
    </xdr:from>
    <xdr:to>
      <xdr:col>45</xdr:col>
      <xdr:colOff>177800</xdr:colOff>
      <xdr:row>63</xdr:row>
      <xdr:rowOff>8136</xdr:rowOff>
    </xdr:to>
    <xdr:cxnSp macro="">
      <xdr:nvCxnSpPr>
        <xdr:cNvPr id="252" name="直線コネクタ 251">
          <a:extLst>
            <a:ext uri="{FF2B5EF4-FFF2-40B4-BE49-F238E27FC236}">
              <a16:creationId xmlns:a16="http://schemas.microsoft.com/office/drawing/2014/main" id="{F77E0C33-5D19-40C3-B1B5-06ED09B3C6B2}"/>
            </a:ext>
          </a:extLst>
        </xdr:cNvPr>
        <xdr:cNvCxnSpPr/>
      </xdr:nvCxnSpPr>
      <xdr:spPr>
        <a:xfrm>
          <a:off x="7861300" y="10807640"/>
          <a:ext cx="889000" cy="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113749</xdr:rowOff>
    </xdr:from>
    <xdr:to>
      <xdr:col>36</xdr:col>
      <xdr:colOff>165100</xdr:colOff>
      <xdr:row>63</xdr:row>
      <xdr:rowOff>43899</xdr:rowOff>
    </xdr:to>
    <xdr:sp macro="" textlink="">
      <xdr:nvSpPr>
        <xdr:cNvPr id="253" name="楕円 252">
          <a:extLst>
            <a:ext uri="{FF2B5EF4-FFF2-40B4-BE49-F238E27FC236}">
              <a16:creationId xmlns:a16="http://schemas.microsoft.com/office/drawing/2014/main" id="{162FC75A-C474-4496-A3BF-F9EEA0E8F87E}"/>
            </a:ext>
          </a:extLst>
        </xdr:cNvPr>
        <xdr:cNvSpPr/>
      </xdr:nvSpPr>
      <xdr:spPr>
        <a:xfrm>
          <a:off x="6921500" y="1074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164549</xdr:rowOff>
    </xdr:from>
    <xdr:to>
      <xdr:col>41</xdr:col>
      <xdr:colOff>50800</xdr:colOff>
      <xdr:row>63</xdr:row>
      <xdr:rowOff>6290</xdr:rowOff>
    </xdr:to>
    <xdr:cxnSp macro="">
      <xdr:nvCxnSpPr>
        <xdr:cNvPr id="254" name="直線コネクタ 253">
          <a:extLst>
            <a:ext uri="{FF2B5EF4-FFF2-40B4-BE49-F238E27FC236}">
              <a16:creationId xmlns:a16="http://schemas.microsoft.com/office/drawing/2014/main" id="{82CCE460-4D0E-4D07-88D3-BE19613F9243}"/>
            </a:ext>
          </a:extLst>
        </xdr:cNvPr>
        <xdr:cNvCxnSpPr/>
      </xdr:nvCxnSpPr>
      <xdr:spPr>
        <a:xfrm>
          <a:off x="6972300" y="10794449"/>
          <a:ext cx="889000" cy="1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6EE19F48-9A88-40C4-8ED8-BCE12C4F1C4A}"/>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B6FE9BC6-BE3E-46B7-9E76-5AB0EDD39206}"/>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6A5228BE-2F4A-4644-AF7C-5C8CE9AFCD94}"/>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67885D32-27BF-4E02-B2B8-89E3B0061DAF}"/>
            </a:ext>
          </a:extLst>
        </xdr:cNvPr>
        <xdr:cNvSpPr txBox="1"/>
      </xdr:nvSpPr>
      <xdr:spPr>
        <a:xfrm>
          <a:off x="6672795" y="1031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52795</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600C020-7698-4625-8BED-811ABB3DCF76}"/>
            </a:ext>
          </a:extLst>
        </xdr:cNvPr>
        <xdr:cNvSpPr txBox="1"/>
      </xdr:nvSpPr>
      <xdr:spPr>
        <a:xfrm>
          <a:off x="9327095" y="1085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50063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6882BE3A-103D-460D-8461-C4F788492346}"/>
            </a:ext>
          </a:extLst>
        </xdr:cNvPr>
        <xdr:cNvSpPr txBox="1"/>
      </xdr:nvSpPr>
      <xdr:spPr>
        <a:xfrm>
          <a:off x="8450795" y="10851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48217</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3CADF69-3D46-4A4B-AFB7-558D3401AED3}"/>
            </a:ext>
          </a:extLst>
        </xdr:cNvPr>
        <xdr:cNvSpPr txBox="1"/>
      </xdr:nvSpPr>
      <xdr:spPr>
        <a:xfrm>
          <a:off x="7561795" y="1084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35026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E8EA10E-DBF4-48C1-BDAB-8B5D0403F823}"/>
            </a:ext>
          </a:extLst>
        </xdr:cNvPr>
        <xdr:cNvSpPr txBox="1"/>
      </xdr:nvSpPr>
      <xdr:spPr>
        <a:xfrm>
          <a:off x="6672795" y="10836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3C39B13-3DD5-4CAF-A45B-C50DA01768D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7CA1184-7F32-4767-9DBA-5568EC36CF7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B9DDCF6-7FE2-473A-83FF-00ECCE51A9F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BA3D2D8B-9421-4B93-9489-B0AC8B45B46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85A8F32-7CFA-4EBB-B98B-E13E202EABF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61F0CD6-2E39-4C4B-A03B-A9DEC7E6C5A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C777A7DD-E07A-4C87-B1FE-F0163D69BD8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948BEE65-0625-4AB6-B8F4-E0A6AC81DF6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21543DA5-406A-4895-92D5-43EEACC4369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7D9BF1C-5E64-4AF5-8705-4CE9A16EAB7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F0D1B86-6E71-4067-8C21-78CDFF447D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B1FB76B-8B3D-446B-B211-6A135CF6965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6E67861D-4318-4998-9CC6-7459AF25FAF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9A2B7892-70EF-4AE1-B06E-05CC0CCD344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9115E15D-E9EC-4A92-8AE7-70351EA2B2C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12D27635-4513-49E4-B786-3B15B7A0218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85B0CF01-9460-49CE-8E5D-CFF30444CE9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C87F2A0F-C54B-421F-B266-13FD356DF28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3EDA3629-2724-4D22-B287-C298134385A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555D1AA2-7EF7-4AF5-8C6E-93BBF6322D4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A0859A82-C3C4-4691-87A7-CDD89A281D3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892347F8-3C00-48AF-904E-8CB32EDF414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06D7E671-50B5-4141-964D-BDC8A57549F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74ACD08-F89C-460D-AD11-7E5FA76F9EF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83B9FBD3-66FD-4555-9D14-0CD41165F5A6}"/>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75A40318-A55B-4D47-B31C-33D9A8805594}"/>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2F38F078-D150-4954-8343-9E598EBC20EA}"/>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8E9278ED-DE43-4200-8C8F-44DDE0BADE82}"/>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59B2EC64-C18A-43EB-A5BD-3BAEDB9E2E2D}"/>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AB45F0F-86B9-4B6A-BB1F-CF34B06C0E6C}"/>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D631D464-218E-4BC6-B7A2-63C9B5155E76}"/>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94AF9D4E-672F-4312-A038-E5D73655A75A}"/>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85149F7F-4655-4089-8B20-9E92D25C1000}"/>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7F23EA39-0275-4CCE-93C7-E3A024337681}"/>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97" name="フローチャート: 判断 296">
          <a:extLst>
            <a:ext uri="{FF2B5EF4-FFF2-40B4-BE49-F238E27FC236}">
              <a16:creationId xmlns:a16="http://schemas.microsoft.com/office/drawing/2014/main" id="{A9A00B32-4D8B-4271-8447-25197F034295}"/>
            </a:ext>
          </a:extLst>
        </xdr:cNvPr>
        <xdr:cNvSpPr/>
      </xdr:nvSpPr>
      <xdr:spPr>
        <a:xfrm>
          <a:off x="1079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3900A00-37BF-4ECB-938D-0D992D763AB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25D6D1C-9EE5-41BC-87C1-D1F12D72404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C331FA-7FA6-4E42-95C7-1D3CA678DC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0BC0DD-0FC0-44AD-A586-B7BA6EEA2D4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6BB3105-1692-4319-B078-E674B74838E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50164</xdr:rowOff>
    </xdr:from>
    <xdr:to>
      <xdr:col>24</xdr:col>
      <xdr:colOff>114300</xdr:colOff>
      <xdr:row>84</xdr:row>
      <xdr:rowOff>151764</xdr:rowOff>
    </xdr:to>
    <xdr:sp macro="" textlink="">
      <xdr:nvSpPr>
        <xdr:cNvPr id="303" name="楕円 302">
          <a:extLst>
            <a:ext uri="{FF2B5EF4-FFF2-40B4-BE49-F238E27FC236}">
              <a16:creationId xmlns:a16="http://schemas.microsoft.com/office/drawing/2014/main" id="{C5A403F1-08E9-4E66-89CE-E38460F79AF9}"/>
            </a:ext>
          </a:extLst>
        </xdr:cNvPr>
        <xdr:cNvSpPr/>
      </xdr:nvSpPr>
      <xdr:spPr>
        <a:xfrm>
          <a:off x="45847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28591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3D55AB1-EB47-4E5D-97EE-A3C220BE9813}"/>
            </a:ext>
          </a:extLst>
        </xdr:cNvPr>
        <xdr:cNvSpPr txBox="1"/>
      </xdr:nvSpPr>
      <xdr:spPr>
        <a:xfrm>
          <a:off x="4673600"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109220</xdr:rowOff>
    </xdr:from>
    <xdr:to>
      <xdr:col>20</xdr:col>
      <xdr:colOff>38100</xdr:colOff>
      <xdr:row>85</xdr:row>
      <xdr:rowOff>39370</xdr:rowOff>
    </xdr:to>
    <xdr:sp macro="" textlink="">
      <xdr:nvSpPr>
        <xdr:cNvPr id="305" name="楕円 304">
          <a:extLst>
            <a:ext uri="{FF2B5EF4-FFF2-40B4-BE49-F238E27FC236}">
              <a16:creationId xmlns:a16="http://schemas.microsoft.com/office/drawing/2014/main" id="{DDD718BE-7E46-4A04-B859-F6110B4367D0}"/>
            </a:ext>
          </a:extLst>
        </xdr:cNvPr>
        <xdr:cNvSpPr/>
      </xdr:nvSpPr>
      <xdr:spPr>
        <a:xfrm>
          <a:off x="3746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100964</xdr:rowOff>
    </xdr:from>
    <xdr:to>
      <xdr:col>24</xdr:col>
      <xdr:colOff>63500</xdr:colOff>
      <xdr:row>84</xdr:row>
      <xdr:rowOff>160020</xdr:rowOff>
    </xdr:to>
    <xdr:cxnSp macro="">
      <xdr:nvCxnSpPr>
        <xdr:cNvPr id="306" name="直線コネクタ 305">
          <a:extLst>
            <a:ext uri="{FF2B5EF4-FFF2-40B4-BE49-F238E27FC236}">
              <a16:creationId xmlns:a16="http://schemas.microsoft.com/office/drawing/2014/main" id="{7EA0C86F-AA95-4E33-B07B-F8BF8BD275BE}"/>
            </a:ext>
          </a:extLst>
        </xdr:cNvPr>
        <xdr:cNvCxnSpPr/>
      </xdr:nvCxnSpPr>
      <xdr:spPr>
        <a:xfrm flipV="1">
          <a:off x="3797300" y="14502764"/>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07" name="楕円 306">
          <a:extLst>
            <a:ext uri="{FF2B5EF4-FFF2-40B4-BE49-F238E27FC236}">
              <a16:creationId xmlns:a16="http://schemas.microsoft.com/office/drawing/2014/main" id="{60DFC414-4B9D-42C7-A70A-667262CBF360}"/>
            </a:ext>
          </a:extLst>
        </xdr:cNvPr>
        <xdr:cNvSpPr/>
      </xdr:nvSpPr>
      <xdr:spPr>
        <a:xfrm>
          <a:off x="2857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118111</xdr:rowOff>
    </xdr:from>
    <xdr:to>
      <xdr:col>19</xdr:col>
      <xdr:colOff>177800</xdr:colOff>
      <xdr:row>84</xdr:row>
      <xdr:rowOff>160020</xdr:rowOff>
    </xdr:to>
    <xdr:cxnSp macro="">
      <xdr:nvCxnSpPr>
        <xdr:cNvPr id="308" name="直線コネクタ 307">
          <a:extLst>
            <a:ext uri="{FF2B5EF4-FFF2-40B4-BE49-F238E27FC236}">
              <a16:creationId xmlns:a16="http://schemas.microsoft.com/office/drawing/2014/main" id="{3E213782-2020-4EE0-878C-69EF66A1C9B4}"/>
            </a:ext>
          </a:extLst>
        </xdr:cNvPr>
        <xdr:cNvCxnSpPr/>
      </xdr:nvCxnSpPr>
      <xdr:spPr>
        <a:xfrm>
          <a:off x="2908300" y="145199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21589</xdr:rowOff>
    </xdr:from>
    <xdr:to>
      <xdr:col>10</xdr:col>
      <xdr:colOff>165100</xdr:colOff>
      <xdr:row>84</xdr:row>
      <xdr:rowOff>123189</xdr:rowOff>
    </xdr:to>
    <xdr:sp macro="" textlink="">
      <xdr:nvSpPr>
        <xdr:cNvPr id="309" name="楕円 308">
          <a:extLst>
            <a:ext uri="{FF2B5EF4-FFF2-40B4-BE49-F238E27FC236}">
              <a16:creationId xmlns:a16="http://schemas.microsoft.com/office/drawing/2014/main" id="{790CD07B-B9AF-4B21-AC49-2BE5D783C277}"/>
            </a:ext>
          </a:extLst>
        </xdr:cNvPr>
        <xdr:cNvSpPr/>
      </xdr:nvSpPr>
      <xdr:spPr>
        <a:xfrm>
          <a:off x="1968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72389</xdr:rowOff>
    </xdr:from>
    <xdr:to>
      <xdr:col>15</xdr:col>
      <xdr:colOff>50800</xdr:colOff>
      <xdr:row>84</xdr:row>
      <xdr:rowOff>118111</xdr:rowOff>
    </xdr:to>
    <xdr:cxnSp macro="">
      <xdr:nvCxnSpPr>
        <xdr:cNvPr id="310" name="直線コネクタ 309">
          <a:extLst>
            <a:ext uri="{FF2B5EF4-FFF2-40B4-BE49-F238E27FC236}">
              <a16:creationId xmlns:a16="http://schemas.microsoft.com/office/drawing/2014/main" id="{AC6C4A03-788C-4A2E-BC7E-C63308C2598E}"/>
            </a:ext>
          </a:extLst>
        </xdr:cNvPr>
        <xdr:cNvCxnSpPr/>
      </xdr:nvCxnSpPr>
      <xdr:spPr>
        <a:xfrm>
          <a:off x="2019300" y="144741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149225</xdr:rowOff>
    </xdr:from>
    <xdr:to>
      <xdr:col>6</xdr:col>
      <xdr:colOff>38100</xdr:colOff>
      <xdr:row>84</xdr:row>
      <xdr:rowOff>79375</xdr:rowOff>
    </xdr:to>
    <xdr:sp macro="" textlink="">
      <xdr:nvSpPr>
        <xdr:cNvPr id="311" name="楕円 310">
          <a:extLst>
            <a:ext uri="{FF2B5EF4-FFF2-40B4-BE49-F238E27FC236}">
              <a16:creationId xmlns:a16="http://schemas.microsoft.com/office/drawing/2014/main" id="{536C8F5C-58E7-4E1F-98AB-DE41074F5C81}"/>
            </a:ext>
          </a:extLst>
        </xdr:cNvPr>
        <xdr:cNvSpPr/>
      </xdr:nvSpPr>
      <xdr:spPr>
        <a:xfrm>
          <a:off x="1079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28575</xdr:rowOff>
    </xdr:from>
    <xdr:to>
      <xdr:col>10</xdr:col>
      <xdr:colOff>114300</xdr:colOff>
      <xdr:row>84</xdr:row>
      <xdr:rowOff>72389</xdr:rowOff>
    </xdr:to>
    <xdr:cxnSp macro="">
      <xdr:nvCxnSpPr>
        <xdr:cNvPr id="312" name="直線コネクタ 311">
          <a:extLst>
            <a:ext uri="{FF2B5EF4-FFF2-40B4-BE49-F238E27FC236}">
              <a16:creationId xmlns:a16="http://schemas.microsoft.com/office/drawing/2014/main" id="{B309E3B4-6BE2-4869-B43B-41D52ACCA584}"/>
            </a:ext>
          </a:extLst>
        </xdr:cNvPr>
        <xdr:cNvCxnSpPr/>
      </xdr:nvCxnSpPr>
      <xdr:spPr>
        <a:xfrm>
          <a:off x="1130300" y="1443037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FCAE7799-3CF2-4564-B543-E9AA34B3984C}"/>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48CB9E7C-7A2E-463A-8993-E50E2B0E6DE3}"/>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9B8BC074-17CA-4405-8FC7-5FBA4693A53C}"/>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316" name="n_4aveValue【公営住宅】&#10;有形固定資産減価償却率">
          <a:extLst>
            <a:ext uri="{FF2B5EF4-FFF2-40B4-BE49-F238E27FC236}">
              <a16:creationId xmlns:a16="http://schemas.microsoft.com/office/drawing/2014/main" id="{E1A29EF5-89D6-4D54-9B93-72018B9003FE}"/>
            </a:ext>
          </a:extLst>
        </xdr:cNvPr>
        <xdr:cNvSpPr txBox="1"/>
      </xdr:nvSpPr>
      <xdr:spPr>
        <a:xfrm>
          <a:off x="927744"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30497</xdr:rowOff>
    </xdr:from>
    <xdr:ext cx="405111" cy="259045"/>
    <xdr:sp macro="" textlink="">
      <xdr:nvSpPr>
        <xdr:cNvPr id="317" name="n_1mainValue【公営住宅】&#10;有形固定資産減価償却率">
          <a:extLst>
            <a:ext uri="{FF2B5EF4-FFF2-40B4-BE49-F238E27FC236}">
              <a16:creationId xmlns:a16="http://schemas.microsoft.com/office/drawing/2014/main" id="{B063CCD7-5553-4E36-BE7F-858E454D07B5}"/>
            </a:ext>
          </a:extLst>
        </xdr:cNvPr>
        <xdr:cNvSpPr txBox="1"/>
      </xdr:nvSpPr>
      <xdr:spPr>
        <a:xfrm>
          <a:off x="35820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18" name="n_2mainValue【公営住宅】&#10;有形固定資産減価償却率">
          <a:extLst>
            <a:ext uri="{FF2B5EF4-FFF2-40B4-BE49-F238E27FC236}">
              <a16:creationId xmlns:a16="http://schemas.microsoft.com/office/drawing/2014/main" id="{012168B8-AD68-4D55-9B34-96B3308A8B81}"/>
            </a:ext>
          </a:extLst>
        </xdr:cNvPr>
        <xdr:cNvSpPr txBox="1"/>
      </xdr:nvSpPr>
      <xdr:spPr>
        <a:xfrm>
          <a:off x="2705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114316</xdr:rowOff>
    </xdr:from>
    <xdr:ext cx="405111" cy="259045"/>
    <xdr:sp macro="" textlink="">
      <xdr:nvSpPr>
        <xdr:cNvPr id="319" name="n_3mainValue【公営住宅】&#10;有形固定資産減価償却率">
          <a:extLst>
            <a:ext uri="{FF2B5EF4-FFF2-40B4-BE49-F238E27FC236}">
              <a16:creationId xmlns:a16="http://schemas.microsoft.com/office/drawing/2014/main" id="{8B1DD31A-7B98-4042-8ECA-F7C9C26DFC9A}"/>
            </a:ext>
          </a:extLst>
        </xdr:cNvPr>
        <xdr:cNvSpPr txBox="1"/>
      </xdr:nvSpPr>
      <xdr:spPr>
        <a:xfrm>
          <a:off x="1816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70502</xdr:rowOff>
    </xdr:from>
    <xdr:ext cx="405111" cy="259045"/>
    <xdr:sp macro="" textlink="">
      <xdr:nvSpPr>
        <xdr:cNvPr id="320" name="n_4mainValue【公営住宅】&#10;有形固定資産減価償却率">
          <a:extLst>
            <a:ext uri="{FF2B5EF4-FFF2-40B4-BE49-F238E27FC236}">
              <a16:creationId xmlns:a16="http://schemas.microsoft.com/office/drawing/2014/main" id="{7B75903D-75CF-4AF1-B0D6-AF715D207DC0}"/>
            </a:ext>
          </a:extLst>
        </xdr:cNvPr>
        <xdr:cNvSpPr txBox="1"/>
      </xdr:nvSpPr>
      <xdr:spPr>
        <a:xfrm>
          <a:off x="927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9491AEC-FBB3-4C86-A939-D75CCA04C4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894F13F-5DB6-458A-9DEE-39C3596A247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58A8492-A7F5-4B81-90CC-5F799276846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9ABDB39-82F5-4CA1-A6A2-73E3581BCE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8F2A962-E5E3-4E5B-9D03-54BAA5E8E90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45662CB-9106-472F-979C-F06C224738C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C09C20C-4D4E-4B42-8BA0-30729B76B7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90679B3-411C-46B8-9B79-50130CF9FB4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8D6EC85-626B-4227-B3DA-FE2A5902B0C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E7679E0-97DC-41B5-BF7F-44B9B8FCE66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2C7C06E6-6CBD-4617-81C5-995970B994C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D4F3393-16ED-41C7-8612-6B0C14B4BF7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16E231A-DE49-4AA6-9353-183CD91358F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F946E647-774F-40E5-B484-673749377A9C}"/>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3752F61-0C74-4B9D-B582-3CEE973C156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9EAD0A21-E21A-482A-A038-ACCF5D7911C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48113214-8F26-4682-8CAD-E5F4B04FF60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9A6E0278-9CA9-463D-A6D6-9190D32051C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92FC7470-8374-4BDD-A3DB-92E69CE2CF2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D94E8226-9F94-4AC4-A46B-3DAF56714D1D}"/>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D608969-2A87-4E71-BF04-D6DF0A137C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8EE1150-2867-4150-810E-812E401D28A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09D929D-6141-4F88-9105-88B5D724189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96C9BEB4-4D05-4503-B720-8A9CCA1F5A79}"/>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5F0BF860-2274-48A9-B9E5-3AAE395803F2}"/>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F2EC2FAF-070D-4CD5-AFC3-80FB461C124A}"/>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C7DD5A5F-69F5-4D3E-B04F-30FD566034B6}"/>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E0B271A4-3D34-4989-8BB6-534F6F971F6B}"/>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95DDE05B-6BCC-4504-908C-1465EE70C799}"/>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0847584C-99BC-4ABA-8F5A-4663CFC79F45}"/>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56DBE3D9-54F8-4946-9CA2-5596EC6A1019}"/>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C6118A34-F084-4119-82EE-24F610021293}"/>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C001947F-35F2-4EF9-A647-914F459949B3}"/>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16218</xdr:rowOff>
    </xdr:from>
    <xdr:to>
      <xdr:col>36</xdr:col>
      <xdr:colOff>165100</xdr:colOff>
      <xdr:row>86</xdr:row>
      <xdr:rowOff>117818</xdr:rowOff>
    </xdr:to>
    <xdr:sp macro="" textlink="">
      <xdr:nvSpPr>
        <xdr:cNvPr id="354" name="フローチャート: 判断 353">
          <a:extLst>
            <a:ext uri="{FF2B5EF4-FFF2-40B4-BE49-F238E27FC236}">
              <a16:creationId xmlns:a16="http://schemas.microsoft.com/office/drawing/2014/main" id="{E1DF2F4D-1CBA-45F7-A05B-C63B80D13156}"/>
            </a:ext>
          </a:extLst>
        </xdr:cNvPr>
        <xdr:cNvSpPr/>
      </xdr:nvSpPr>
      <xdr:spPr>
        <a:xfrm>
          <a:off x="6921500" y="14760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F67A514-B779-44DE-AA57-51ED9DB4DA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40A45FF-0E5B-441D-820E-392C2A40A9C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A455576-FF34-46A1-8632-A01EC1F1266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B854902-63C0-4181-8EC3-3341A430203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E7FD8C3-69D7-4255-88B5-413AA2A9F62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58776</xdr:rowOff>
    </xdr:from>
    <xdr:to>
      <xdr:col>55</xdr:col>
      <xdr:colOff>50800</xdr:colOff>
      <xdr:row>86</xdr:row>
      <xdr:rowOff>160376</xdr:rowOff>
    </xdr:to>
    <xdr:sp macro="" textlink="">
      <xdr:nvSpPr>
        <xdr:cNvPr id="360" name="楕円 359">
          <a:extLst>
            <a:ext uri="{FF2B5EF4-FFF2-40B4-BE49-F238E27FC236}">
              <a16:creationId xmlns:a16="http://schemas.microsoft.com/office/drawing/2014/main" id="{5169AE86-B4AA-49E7-86C5-971775BBAF92}"/>
            </a:ext>
          </a:extLst>
        </xdr:cNvPr>
        <xdr:cNvSpPr/>
      </xdr:nvSpPr>
      <xdr:spPr>
        <a:xfrm>
          <a:off x="10426700" y="1480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145153</xdr:rowOff>
    </xdr:from>
    <xdr:ext cx="469744" cy="259045"/>
    <xdr:sp macro="" textlink="">
      <xdr:nvSpPr>
        <xdr:cNvPr id="361" name="【公営住宅】&#10;一人当たり面積該当値テキスト">
          <a:extLst>
            <a:ext uri="{FF2B5EF4-FFF2-40B4-BE49-F238E27FC236}">
              <a16:creationId xmlns:a16="http://schemas.microsoft.com/office/drawing/2014/main" id="{0DF16A4A-6F03-46D8-AAAE-744114C75DB9}"/>
            </a:ext>
          </a:extLst>
        </xdr:cNvPr>
        <xdr:cNvSpPr txBox="1"/>
      </xdr:nvSpPr>
      <xdr:spPr>
        <a:xfrm>
          <a:off x="10515600" y="147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58738</xdr:rowOff>
    </xdr:from>
    <xdr:to>
      <xdr:col>50</xdr:col>
      <xdr:colOff>165100</xdr:colOff>
      <xdr:row>86</xdr:row>
      <xdr:rowOff>160338</xdr:rowOff>
    </xdr:to>
    <xdr:sp macro="" textlink="">
      <xdr:nvSpPr>
        <xdr:cNvPr id="362" name="楕円 361">
          <a:extLst>
            <a:ext uri="{FF2B5EF4-FFF2-40B4-BE49-F238E27FC236}">
              <a16:creationId xmlns:a16="http://schemas.microsoft.com/office/drawing/2014/main" id="{63DE1A6F-484F-4DB4-A838-7CEE32073AF8}"/>
            </a:ext>
          </a:extLst>
        </xdr:cNvPr>
        <xdr:cNvSpPr/>
      </xdr:nvSpPr>
      <xdr:spPr>
        <a:xfrm>
          <a:off x="9588500" y="1480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109538</xdr:rowOff>
    </xdr:from>
    <xdr:to>
      <xdr:col>55</xdr:col>
      <xdr:colOff>0</xdr:colOff>
      <xdr:row>86</xdr:row>
      <xdr:rowOff>109576</xdr:rowOff>
    </xdr:to>
    <xdr:cxnSp macro="">
      <xdr:nvCxnSpPr>
        <xdr:cNvPr id="363" name="直線コネクタ 362">
          <a:extLst>
            <a:ext uri="{FF2B5EF4-FFF2-40B4-BE49-F238E27FC236}">
              <a16:creationId xmlns:a16="http://schemas.microsoft.com/office/drawing/2014/main" id="{89EDB9D7-9904-4CC8-B3C2-A97FA9004208}"/>
            </a:ext>
          </a:extLst>
        </xdr:cNvPr>
        <xdr:cNvCxnSpPr/>
      </xdr:nvCxnSpPr>
      <xdr:spPr>
        <a:xfrm>
          <a:off x="9639300" y="14854238"/>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58662</xdr:rowOff>
    </xdr:from>
    <xdr:to>
      <xdr:col>46</xdr:col>
      <xdr:colOff>38100</xdr:colOff>
      <xdr:row>86</xdr:row>
      <xdr:rowOff>160262</xdr:rowOff>
    </xdr:to>
    <xdr:sp macro="" textlink="">
      <xdr:nvSpPr>
        <xdr:cNvPr id="364" name="楕円 363">
          <a:extLst>
            <a:ext uri="{FF2B5EF4-FFF2-40B4-BE49-F238E27FC236}">
              <a16:creationId xmlns:a16="http://schemas.microsoft.com/office/drawing/2014/main" id="{D14DFB6C-3AAE-4CB3-A03B-047B0C266D3C}"/>
            </a:ext>
          </a:extLst>
        </xdr:cNvPr>
        <xdr:cNvSpPr/>
      </xdr:nvSpPr>
      <xdr:spPr>
        <a:xfrm>
          <a:off x="8699500" y="1480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109462</xdr:rowOff>
    </xdr:from>
    <xdr:to>
      <xdr:col>50</xdr:col>
      <xdr:colOff>114300</xdr:colOff>
      <xdr:row>86</xdr:row>
      <xdr:rowOff>109538</xdr:rowOff>
    </xdr:to>
    <xdr:cxnSp macro="">
      <xdr:nvCxnSpPr>
        <xdr:cNvPr id="365" name="直線コネクタ 364">
          <a:extLst>
            <a:ext uri="{FF2B5EF4-FFF2-40B4-BE49-F238E27FC236}">
              <a16:creationId xmlns:a16="http://schemas.microsoft.com/office/drawing/2014/main" id="{2B0F9BE8-8D69-458E-9525-5532259E592A}"/>
            </a:ext>
          </a:extLst>
        </xdr:cNvPr>
        <xdr:cNvCxnSpPr/>
      </xdr:nvCxnSpPr>
      <xdr:spPr>
        <a:xfrm>
          <a:off x="8750300" y="1485416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58623</xdr:rowOff>
    </xdr:from>
    <xdr:to>
      <xdr:col>41</xdr:col>
      <xdr:colOff>101600</xdr:colOff>
      <xdr:row>86</xdr:row>
      <xdr:rowOff>160223</xdr:rowOff>
    </xdr:to>
    <xdr:sp macro="" textlink="">
      <xdr:nvSpPr>
        <xdr:cNvPr id="366" name="楕円 365">
          <a:extLst>
            <a:ext uri="{FF2B5EF4-FFF2-40B4-BE49-F238E27FC236}">
              <a16:creationId xmlns:a16="http://schemas.microsoft.com/office/drawing/2014/main" id="{CE8CF5A8-1E18-4EF7-A0A7-EFCA71736183}"/>
            </a:ext>
          </a:extLst>
        </xdr:cNvPr>
        <xdr:cNvSpPr/>
      </xdr:nvSpPr>
      <xdr:spPr>
        <a:xfrm>
          <a:off x="7810500" y="1480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109423</xdr:rowOff>
    </xdr:from>
    <xdr:to>
      <xdr:col>45</xdr:col>
      <xdr:colOff>177800</xdr:colOff>
      <xdr:row>86</xdr:row>
      <xdr:rowOff>109462</xdr:rowOff>
    </xdr:to>
    <xdr:cxnSp macro="">
      <xdr:nvCxnSpPr>
        <xdr:cNvPr id="367" name="直線コネクタ 366">
          <a:extLst>
            <a:ext uri="{FF2B5EF4-FFF2-40B4-BE49-F238E27FC236}">
              <a16:creationId xmlns:a16="http://schemas.microsoft.com/office/drawing/2014/main" id="{BE82D023-654F-41F6-8EE8-69E1F001FA6B}"/>
            </a:ext>
          </a:extLst>
        </xdr:cNvPr>
        <xdr:cNvCxnSpPr/>
      </xdr:nvCxnSpPr>
      <xdr:spPr>
        <a:xfrm>
          <a:off x="7861300" y="14854123"/>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58547</xdr:rowOff>
    </xdr:from>
    <xdr:to>
      <xdr:col>36</xdr:col>
      <xdr:colOff>165100</xdr:colOff>
      <xdr:row>86</xdr:row>
      <xdr:rowOff>160147</xdr:rowOff>
    </xdr:to>
    <xdr:sp macro="" textlink="">
      <xdr:nvSpPr>
        <xdr:cNvPr id="368" name="楕円 367">
          <a:extLst>
            <a:ext uri="{FF2B5EF4-FFF2-40B4-BE49-F238E27FC236}">
              <a16:creationId xmlns:a16="http://schemas.microsoft.com/office/drawing/2014/main" id="{A7487EF5-3C35-4D45-A83A-EA61EA5B14CD}"/>
            </a:ext>
          </a:extLst>
        </xdr:cNvPr>
        <xdr:cNvSpPr/>
      </xdr:nvSpPr>
      <xdr:spPr>
        <a:xfrm>
          <a:off x="6921500" y="1480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109347</xdr:rowOff>
    </xdr:from>
    <xdr:to>
      <xdr:col>41</xdr:col>
      <xdr:colOff>50800</xdr:colOff>
      <xdr:row>86</xdr:row>
      <xdr:rowOff>109423</xdr:rowOff>
    </xdr:to>
    <xdr:cxnSp macro="">
      <xdr:nvCxnSpPr>
        <xdr:cNvPr id="369" name="直線コネクタ 368">
          <a:extLst>
            <a:ext uri="{FF2B5EF4-FFF2-40B4-BE49-F238E27FC236}">
              <a16:creationId xmlns:a16="http://schemas.microsoft.com/office/drawing/2014/main" id="{FDFE1E8B-9197-408F-9B76-F5EF9172B6FE}"/>
            </a:ext>
          </a:extLst>
        </xdr:cNvPr>
        <xdr:cNvCxnSpPr/>
      </xdr:nvCxnSpPr>
      <xdr:spPr>
        <a:xfrm>
          <a:off x="6972300" y="1485404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A36F825E-7501-408E-82FF-E36129777E72}"/>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543774F2-79C8-4A15-A7E7-BE64F51B34D1}"/>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EFF8C368-8CDC-4B77-9DCC-77020A7BBEA3}"/>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134345</xdr:rowOff>
    </xdr:from>
    <xdr:ext cx="469744" cy="259045"/>
    <xdr:sp macro="" textlink="">
      <xdr:nvSpPr>
        <xdr:cNvPr id="373" name="n_4aveValue【公営住宅】&#10;一人当たり面積">
          <a:extLst>
            <a:ext uri="{FF2B5EF4-FFF2-40B4-BE49-F238E27FC236}">
              <a16:creationId xmlns:a16="http://schemas.microsoft.com/office/drawing/2014/main" id="{77156984-9053-4209-A968-D58CE8A2469A}"/>
            </a:ext>
          </a:extLst>
        </xdr:cNvPr>
        <xdr:cNvSpPr txBox="1"/>
      </xdr:nvSpPr>
      <xdr:spPr>
        <a:xfrm>
          <a:off x="6737427" y="1453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151465</xdr:rowOff>
    </xdr:from>
    <xdr:ext cx="469744" cy="259045"/>
    <xdr:sp macro="" textlink="">
      <xdr:nvSpPr>
        <xdr:cNvPr id="374" name="n_1mainValue【公営住宅】&#10;一人当たり面積">
          <a:extLst>
            <a:ext uri="{FF2B5EF4-FFF2-40B4-BE49-F238E27FC236}">
              <a16:creationId xmlns:a16="http://schemas.microsoft.com/office/drawing/2014/main" id="{775055D5-D70D-4C98-890E-3E76EBA3BA24}"/>
            </a:ext>
          </a:extLst>
        </xdr:cNvPr>
        <xdr:cNvSpPr txBox="1"/>
      </xdr:nvSpPr>
      <xdr:spPr>
        <a:xfrm>
          <a:off x="9391727" y="1489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151389</xdr:rowOff>
    </xdr:from>
    <xdr:ext cx="469744" cy="259045"/>
    <xdr:sp macro="" textlink="">
      <xdr:nvSpPr>
        <xdr:cNvPr id="375" name="n_2mainValue【公営住宅】&#10;一人当たり面積">
          <a:extLst>
            <a:ext uri="{FF2B5EF4-FFF2-40B4-BE49-F238E27FC236}">
              <a16:creationId xmlns:a16="http://schemas.microsoft.com/office/drawing/2014/main" id="{2E40B791-A08B-4355-9E88-1EBEB2E394A2}"/>
            </a:ext>
          </a:extLst>
        </xdr:cNvPr>
        <xdr:cNvSpPr txBox="1"/>
      </xdr:nvSpPr>
      <xdr:spPr>
        <a:xfrm>
          <a:off x="8515427" y="1489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151350</xdr:rowOff>
    </xdr:from>
    <xdr:ext cx="469744" cy="259045"/>
    <xdr:sp macro="" textlink="">
      <xdr:nvSpPr>
        <xdr:cNvPr id="376" name="n_3mainValue【公営住宅】&#10;一人当たり面積">
          <a:extLst>
            <a:ext uri="{FF2B5EF4-FFF2-40B4-BE49-F238E27FC236}">
              <a16:creationId xmlns:a16="http://schemas.microsoft.com/office/drawing/2014/main" id="{FFDE1AF4-30B6-40BC-9920-E22D4FD4AE2B}"/>
            </a:ext>
          </a:extLst>
        </xdr:cNvPr>
        <xdr:cNvSpPr txBox="1"/>
      </xdr:nvSpPr>
      <xdr:spPr>
        <a:xfrm>
          <a:off x="7626427" y="1489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151274</xdr:rowOff>
    </xdr:from>
    <xdr:ext cx="469744" cy="259045"/>
    <xdr:sp macro="" textlink="">
      <xdr:nvSpPr>
        <xdr:cNvPr id="377" name="n_4mainValue【公営住宅】&#10;一人当たり面積">
          <a:extLst>
            <a:ext uri="{FF2B5EF4-FFF2-40B4-BE49-F238E27FC236}">
              <a16:creationId xmlns:a16="http://schemas.microsoft.com/office/drawing/2014/main" id="{8E8673CE-BA77-4BB1-8E3E-F65788EE803C}"/>
            </a:ext>
          </a:extLst>
        </xdr:cNvPr>
        <xdr:cNvSpPr txBox="1"/>
      </xdr:nvSpPr>
      <xdr:spPr>
        <a:xfrm>
          <a:off x="6737427" y="1489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5332FC9-21BB-4BB1-8CBF-FB1239596C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B6D18AB-45FD-4B35-9B0B-50E48E33F1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A5F0B8A-2371-41EF-B8C1-5A9AFA665CF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7DAE817-9221-4715-A01F-AB1D0F7071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56CFCD4-F216-434C-8B38-8026612280B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174F75C-8751-4654-83E1-A0A0A58719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123632D-DFD4-4C1B-B9D7-5F1F8784A5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AE8E715-9FBE-4ADE-872A-731E6C665C0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F9CC005-E2EC-4DDD-B306-19C97028CC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3FF7643A-03A6-4968-A52D-1F73132E5C3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3D331B1-5896-43B0-A36B-401C10356C4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F7845A9-CE82-4ED2-AC3B-012FB4EC8DC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2A72E37A-5829-4DD5-8B53-E6A49B91841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183396E4-ACD6-4852-8379-AC2D52E7C8D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89D67235-4217-47FD-9E15-245D4AD8A48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CE40741E-45FA-4059-AADE-FAB7CFA33528}"/>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7AF301EF-8542-49C1-9648-25FD82EF51D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2C2BC302-C0D3-4D75-9C76-160EC8225AA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13782405-74AD-4366-B5E3-C460546029F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F611AF37-45FA-4819-A44C-577F2A7D428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1F020C23-DA0F-44B4-85E9-2739D7B173A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E0C6FB63-4762-4608-87C6-8863AEFB604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159762A-87A2-479B-A3FB-1345C0EE3E8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1AE70DC-A856-443A-89DF-1115C8304D8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C598FE34-B9CE-4A0E-94B1-9294557C944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E316A16B-91DB-40DC-8867-3C3C2BD30234}"/>
            </a:ext>
          </a:extLst>
        </xdr:cNvPr>
        <xdr:cNvCxnSpPr/>
      </xdr:nvCxnSpPr>
      <xdr:spPr>
        <a:xfrm flipV="1">
          <a:off x="4634865" y="1722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553630C2-E79E-4A49-A7DC-10C8A2EDAC8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0F6E0606-25DC-4B82-8D16-13BCEB3F251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E2D6FEF7-7B44-43AF-956E-95FBD8005101}"/>
            </a:ext>
          </a:extLst>
        </xdr:cNvPr>
        <xdr:cNvSpPr txBox="1"/>
      </xdr:nvSpPr>
      <xdr:spPr>
        <a:xfrm>
          <a:off x="4673600" y="1699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7F144963-E6A3-43C1-B746-D7413217DDA6}"/>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E1A9C350-168D-4EBA-A880-1B7F82839A34}"/>
            </a:ext>
          </a:extLst>
        </xdr:cNvPr>
        <xdr:cNvSpPr txBox="1"/>
      </xdr:nvSpPr>
      <xdr:spPr>
        <a:xfrm>
          <a:off x="4673600" y="1813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BEB10682-2BF8-422F-8B81-EBF720D5C483}"/>
            </a:ext>
          </a:extLst>
        </xdr:cNvPr>
        <xdr:cNvSpPr/>
      </xdr:nvSpPr>
      <xdr:spPr>
        <a:xfrm>
          <a:off x="4584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46D49812-CF21-4D5D-9DBD-40B41D309563}"/>
            </a:ext>
          </a:extLst>
        </xdr:cNvPr>
        <xdr:cNvSpPr/>
      </xdr:nvSpPr>
      <xdr:spPr>
        <a:xfrm>
          <a:off x="3746500" y="1816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3699251A-21AD-4D26-ACA9-3B1450AA00A5}"/>
            </a:ext>
          </a:extLst>
        </xdr:cNvPr>
        <xdr:cNvSpPr/>
      </xdr:nvSpPr>
      <xdr:spPr>
        <a:xfrm>
          <a:off x="2857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7732B211-EC51-49DC-A18F-8A3C98314036}"/>
            </a:ext>
          </a:extLst>
        </xdr:cNvPr>
        <xdr:cNvSpPr/>
      </xdr:nvSpPr>
      <xdr:spPr>
        <a:xfrm>
          <a:off x="1968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3" name="フローチャート: 判断 412">
          <a:extLst>
            <a:ext uri="{FF2B5EF4-FFF2-40B4-BE49-F238E27FC236}">
              <a16:creationId xmlns:a16="http://schemas.microsoft.com/office/drawing/2014/main" id="{BC805644-59CD-45AC-911E-90506BCCDBC7}"/>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A6CC7E0-6715-405C-94D6-F216AC104C6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0156337-CD51-4CBE-ACB3-592E121DE5D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010A9B1-909C-4396-87E9-0F63234161E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D5F433D-49C6-432D-B5CF-B1B084DAFDA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151A0F4-67DC-4350-9C85-97E9377BF51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71120</xdr:rowOff>
    </xdr:from>
    <xdr:to>
      <xdr:col>24</xdr:col>
      <xdr:colOff>114300</xdr:colOff>
      <xdr:row>105</xdr:row>
      <xdr:rowOff>1270</xdr:rowOff>
    </xdr:to>
    <xdr:sp macro="" textlink="">
      <xdr:nvSpPr>
        <xdr:cNvPr id="419" name="楕円 418">
          <a:extLst>
            <a:ext uri="{FF2B5EF4-FFF2-40B4-BE49-F238E27FC236}">
              <a16:creationId xmlns:a16="http://schemas.microsoft.com/office/drawing/2014/main" id="{22FA772D-E893-4586-826F-18C76B7AA2CD}"/>
            </a:ext>
          </a:extLst>
        </xdr:cNvPr>
        <xdr:cNvSpPr/>
      </xdr:nvSpPr>
      <xdr:spPr>
        <a:xfrm>
          <a:off x="4584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93997</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850970DB-49CE-4E8C-AA86-6A561571D99E}"/>
            </a:ext>
          </a:extLst>
        </xdr:cNvPr>
        <xdr:cNvSpPr txBox="1"/>
      </xdr:nvSpPr>
      <xdr:spPr>
        <a:xfrm>
          <a:off x="4673600"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61323</xdr:rowOff>
    </xdr:from>
    <xdr:to>
      <xdr:col>20</xdr:col>
      <xdr:colOff>38100</xdr:colOff>
      <xdr:row>104</xdr:row>
      <xdr:rowOff>162923</xdr:rowOff>
    </xdr:to>
    <xdr:sp macro="" textlink="">
      <xdr:nvSpPr>
        <xdr:cNvPr id="421" name="楕円 420">
          <a:extLst>
            <a:ext uri="{FF2B5EF4-FFF2-40B4-BE49-F238E27FC236}">
              <a16:creationId xmlns:a16="http://schemas.microsoft.com/office/drawing/2014/main" id="{47C3CF85-229D-483D-B333-0D08663A144E}"/>
            </a:ext>
          </a:extLst>
        </xdr:cNvPr>
        <xdr:cNvSpPr/>
      </xdr:nvSpPr>
      <xdr:spPr>
        <a:xfrm>
          <a:off x="3746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112123</xdr:rowOff>
    </xdr:from>
    <xdr:to>
      <xdr:col>24</xdr:col>
      <xdr:colOff>63500</xdr:colOff>
      <xdr:row>104</xdr:row>
      <xdr:rowOff>121920</xdr:rowOff>
    </xdr:to>
    <xdr:cxnSp macro="">
      <xdr:nvCxnSpPr>
        <xdr:cNvPr id="422" name="直線コネクタ 421">
          <a:extLst>
            <a:ext uri="{FF2B5EF4-FFF2-40B4-BE49-F238E27FC236}">
              <a16:creationId xmlns:a16="http://schemas.microsoft.com/office/drawing/2014/main" id="{15DD671C-DAFB-4F4F-A15E-B89FC56CE4A5}"/>
            </a:ext>
          </a:extLst>
        </xdr:cNvPr>
        <xdr:cNvCxnSpPr/>
      </xdr:nvCxnSpPr>
      <xdr:spPr>
        <a:xfrm>
          <a:off x="3797300" y="1794292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43362</xdr:rowOff>
    </xdr:from>
    <xdr:to>
      <xdr:col>15</xdr:col>
      <xdr:colOff>101600</xdr:colOff>
      <xdr:row>104</xdr:row>
      <xdr:rowOff>144962</xdr:rowOff>
    </xdr:to>
    <xdr:sp macro="" textlink="">
      <xdr:nvSpPr>
        <xdr:cNvPr id="423" name="楕円 422">
          <a:extLst>
            <a:ext uri="{FF2B5EF4-FFF2-40B4-BE49-F238E27FC236}">
              <a16:creationId xmlns:a16="http://schemas.microsoft.com/office/drawing/2014/main" id="{B70119CE-8A94-48A3-8E7B-969F13FDC017}"/>
            </a:ext>
          </a:extLst>
        </xdr:cNvPr>
        <xdr:cNvSpPr/>
      </xdr:nvSpPr>
      <xdr:spPr>
        <a:xfrm>
          <a:off x="2857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94162</xdr:rowOff>
    </xdr:from>
    <xdr:to>
      <xdr:col>19</xdr:col>
      <xdr:colOff>177800</xdr:colOff>
      <xdr:row>104</xdr:row>
      <xdr:rowOff>112123</xdr:rowOff>
    </xdr:to>
    <xdr:cxnSp macro="">
      <xdr:nvCxnSpPr>
        <xdr:cNvPr id="424" name="直線コネクタ 423">
          <a:extLst>
            <a:ext uri="{FF2B5EF4-FFF2-40B4-BE49-F238E27FC236}">
              <a16:creationId xmlns:a16="http://schemas.microsoft.com/office/drawing/2014/main" id="{033D496D-9800-4A83-816C-0C16FB73C725}"/>
            </a:ext>
          </a:extLst>
        </xdr:cNvPr>
        <xdr:cNvCxnSpPr/>
      </xdr:nvCxnSpPr>
      <xdr:spPr>
        <a:xfrm>
          <a:off x="2908300" y="1792496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25" name="楕円 424">
          <a:extLst>
            <a:ext uri="{FF2B5EF4-FFF2-40B4-BE49-F238E27FC236}">
              <a16:creationId xmlns:a16="http://schemas.microsoft.com/office/drawing/2014/main" id="{42572615-6845-40D5-AF64-32103D31EDB8}"/>
            </a:ext>
          </a:extLst>
        </xdr:cNvPr>
        <xdr:cNvSpPr/>
      </xdr:nvSpPr>
      <xdr:spPr>
        <a:xfrm>
          <a:off x="1968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82731</xdr:rowOff>
    </xdr:from>
    <xdr:to>
      <xdr:col>15</xdr:col>
      <xdr:colOff>50800</xdr:colOff>
      <xdr:row>104</xdr:row>
      <xdr:rowOff>94162</xdr:rowOff>
    </xdr:to>
    <xdr:cxnSp macro="">
      <xdr:nvCxnSpPr>
        <xdr:cNvPr id="426" name="直線コネクタ 425">
          <a:extLst>
            <a:ext uri="{FF2B5EF4-FFF2-40B4-BE49-F238E27FC236}">
              <a16:creationId xmlns:a16="http://schemas.microsoft.com/office/drawing/2014/main" id="{227E8E89-7BE0-4A6E-AFE8-92EFFE6DAE08}"/>
            </a:ext>
          </a:extLst>
        </xdr:cNvPr>
        <xdr:cNvCxnSpPr/>
      </xdr:nvCxnSpPr>
      <xdr:spPr>
        <a:xfrm>
          <a:off x="2019300" y="1791353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170724</xdr:rowOff>
    </xdr:from>
    <xdr:to>
      <xdr:col>6</xdr:col>
      <xdr:colOff>38100</xdr:colOff>
      <xdr:row>104</xdr:row>
      <xdr:rowOff>100874</xdr:rowOff>
    </xdr:to>
    <xdr:sp macro="" textlink="">
      <xdr:nvSpPr>
        <xdr:cNvPr id="427" name="楕円 426">
          <a:extLst>
            <a:ext uri="{FF2B5EF4-FFF2-40B4-BE49-F238E27FC236}">
              <a16:creationId xmlns:a16="http://schemas.microsoft.com/office/drawing/2014/main" id="{FFD39FF6-6C65-4E42-9236-9F055575ACB1}"/>
            </a:ext>
          </a:extLst>
        </xdr:cNvPr>
        <xdr:cNvSpPr/>
      </xdr:nvSpPr>
      <xdr:spPr>
        <a:xfrm>
          <a:off x="1079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50074</xdr:rowOff>
    </xdr:from>
    <xdr:to>
      <xdr:col>10</xdr:col>
      <xdr:colOff>114300</xdr:colOff>
      <xdr:row>104</xdr:row>
      <xdr:rowOff>82731</xdr:rowOff>
    </xdr:to>
    <xdr:cxnSp macro="">
      <xdr:nvCxnSpPr>
        <xdr:cNvPr id="428" name="直線コネクタ 427">
          <a:extLst>
            <a:ext uri="{FF2B5EF4-FFF2-40B4-BE49-F238E27FC236}">
              <a16:creationId xmlns:a16="http://schemas.microsoft.com/office/drawing/2014/main" id="{168B655E-3032-434A-B262-1250C768E75E}"/>
            </a:ext>
          </a:extLst>
        </xdr:cNvPr>
        <xdr:cNvCxnSpPr/>
      </xdr:nvCxnSpPr>
      <xdr:spPr>
        <a:xfrm>
          <a:off x="1130300" y="178808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FB3E9F69-C981-476C-9933-39DBC391637B}"/>
            </a:ext>
          </a:extLst>
        </xdr:cNvPr>
        <xdr:cNvSpPr txBox="1"/>
      </xdr:nvSpPr>
      <xdr:spPr>
        <a:xfrm>
          <a:off x="358204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E9170C22-ADD2-4252-AA97-0A31A0D6ACB3}"/>
            </a:ext>
          </a:extLst>
        </xdr:cNvPr>
        <xdr:cNvSpPr txBox="1"/>
      </xdr:nvSpPr>
      <xdr:spPr>
        <a:xfrm>
          <a:off x="27057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a:extLst>
            <a:ext uri="{FF2B5EF4-FFF2-40B4-BE49-F238E27FC236}">
              <a16:creationId xmlns:a16="http://schemas.microsoft.com/office/drawing/2014/main" id="{8F88B152-BA5A-4F16-A7E9-94110E1788A8}"/>
            </a:ext>
          </a:extLst>
        </xdr:cNvPr>
        <xdr:cNvSpPr txBox="1"/>
      </xdr:nvSpPr>
      <xdr:spPr>
        <a:xfrm>
          <a:off x="1816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2" name="n_4aveValue【港湾・漁港】&#10;有形固定資産減価償却率">
          <a:extLst>
            <a:ext uri="{FF2B5EF4-FFF2-40B4-BE49-F238E27FC236}">
              <a16:creationId xmlns:a16="http://schemas.microsoft.com/office/drawing/2014/main" id="{ED3F07C1-1C4D-4466-B6AA-A9077FA1DE58}"/>
            </a:ext>
          </a:extLst>
        </xdr:cNvPr>
        <xdr:cNvSpPr txBox="1"/>
      </xdr:nvSpPr>
      <xdr:spPr>
        <a:xfrm>
          <a:off x="927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8000</xdr:rowOff>
    </xdr:from>
    <xdr:ext cx="405111" cy="259045"/>
    <xdr:sp macro="" textlink="">
      <xdr:nvSpPr>
        <xdr:cNvPr id="433" name="n_1mainValue【港湾・漁港】&#10;有形固定資産減価償却率">
          <a:extLst>
            <a:ext uri="{FF2B5EF4-FFF2-40B4-BE49-F238E27FC236}">
              <a16:creationId xmlns:a16="http://schemas.microsoft.com/office/drawing/2014/main" id="{9DE04E42-7BC9-42B4-A845-DCD83D04A71A}"/>
            </a:ext>
          </a:extLst>
        </xdr:cNvPr>
        <xdr:cNvSpPr txBox="1"/>
      </xdr:nvSpPr>
      <xdr:spPr>
        <a:xfrm>
          <a:off x="35820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161489</xdr:rowOff>
    </xdr:from>
    <xdr:ext cx="405111" cy="259045"/>
    <xdr:sp macro="" textlink="">
      <xdr:nvSpPr>
        <xdr:cNvPr id="434" name="n_2mainValue【港湾・漁港】&#10;有形固定資産減価償却率">
          <a:extLst>
            <a:ext uri="{FF2B5EF4-FFF2-40B4-BE49-F238E27FC236}">
              <a16:creationId xmlns:a16="http://schemas.microsoft.com/office/drawing/2014/main" id="{672ACD51-CA6F-4159-B432-482A3B372B0A}"/>
            </a:ext>
          </a:extLst>
        </xdr:cNvPr>
        <xdr:cNvSpPr txBox="1"/>
      </xdr:nvSpPr>
      <xdr:spPr>
        <a:xfrm>
          <a:off x="2705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435" name="n_3mainValue【港湾・漁港】&#10;有形固定資産減価償却率">
          <a:extLst>
            <a:ext uri="{FF2B5EF4-FFF2-40B4-BE49-F238E27FC236}">
              <a16:creationId xmlns:a16="http://schemas.microsoft.com/office/drawing/2014/main" id="{8434E3D0-F10D-4E59-81F9-80D26AE30EB7}"/>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117401</xdr:rowOff>
    </xdr:from>
    <xdr:ext cx="405111" cy="259045"/>
    <xdr:sp macro="" textlink="">
      <xdr:nvSpPr>
        <xdr:cNvPr id="436" name="n_4mainValue【港湾・漁港】&#10;有形固定資産減価償却率">
          <a:extLst>
            <a:ext uri="{FF2B5EF4-FFF2-40B4-BE49-F238E27FC236}">
              <a16:creationId xmlns:a16="http://schemas.microsoft.com/office/drawing/2014/main" id="{357B7A8C-9F14-438D-AD5C-E6D6D9D8FD49}"/>
            </a:ext>
          </a:extLst>
        </xdr:cNvPr>
        <xdr:cNvSpPr txBox="1"/>
      </xdr:nvSpPr>
      <xdr:spPr>
        <a:xfrm>
          <a:off x="927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DA426D07-9AEA-4657-861B-F8A98BC2AD3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0505682-30C8-42FD-8CEB-B99EB5CFEB1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FF2D614-D6E4-4253-9759-47DDA49D56E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747440D-BAF2-409B-A013-268322D6274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CE99142-DAFE-4741-8CFB-AA9ED98AAE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8CC534B6-9A03-4D63-BF7E-70AA2B4F485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459F752D-3603-4DD7-A05E-A55A50B681E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7004036-A968-4A01-AC6C-014445026BB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40B66ED-8401-4594-B24F-BD2227A801A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061BEAA-9912-4025-ACF8-FE2D23D3099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3A51E934-73D6-4E7B-8CF2-22B6059FB27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059D1B96-C9D3-4BE8-A58E-82622B736ED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9F58A035-394A-4DAA-AE52-36BA6725FB5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54B690D1-72CD-4436-80FD-880DA0494639}"/>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354B7D92-6AF1-4DA6-AFF3-8F895F8E33D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BA9A5F67-BEED-41B4-9AF5-E24898859FDC}"/>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A917ECE3-EEA2-42B0-BA80-766EE154D20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2E5C08BA-DBF0-4E99-BEF9-241847FE7736}"/>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34163505-F2E7-46E0-8FFA-73532169293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83A986CA-A1EC-4842-ADFC-EDF68269379A}"/>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24BE00B-D1F9-432D-AD93-9070B13E2FD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D4633803-0330-47B5-ABAC-7B02FEA5ED21}"/>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FB9C07FC-9C3F-4E29-BDF6-347E64EE475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D5B3C081-FDE6-42FA-A628-B784E526ED83}"/>
            </a:ext>
          </a:extLst>
        </xdr:cNvPr>
        <xdr:cNvCxnSpPr/>
      </xdr:nvCxnSpPr>
      <xdr:spPr>
        <a:xfrm flipV="1">
          <a:off x="10476865" y="170902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C5EF0050-4EC5-4EC8-A1E2-DFFB47C02937}"/>
            </a:ext>
          </a:extLst>
        </xdr:cNvPr>
        <xdr:cNvSpPr txBox="1"/>
      </xdr:nvSpPr>
      <xdr:spPr>
        <a:xfrm>
          <a:off x="10515600" y="18672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AA683890-75E4-40A2-A53A-EC9B18B67A5E}"/>
            </a:ext>
          </a:extLst>
        </xdr:cNvPr>
        <xdr:cNvCxnSpPr/>
      </xdr:nvCxnSpPr>
      <xdr:spPr>
        <a:xfrm>
          <a:off x="10388600" y="1866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4BC3B125-8D5D-4FE8-A97D-76F49D19BA87}"/>
            </a:ext>
          </a:extLst>
        </xdr:cNvPr>
        <xdr:cNvSpPr txBox="1"/>
      </xdr:nvSpPr>
      <xdr:spPr>
        <a:xfrm>
          <a:off x="10515600" y="16865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12FD2597-FEA6-4E04-B187-44E4F1F0FA5A}"/>
            </a:ext>
          </a:extLst>
        </xdr:cNvPr>
        <xdr:cNvCxnSpPr/>
      </xdr:nvCxnSpPr>
      <xdr:spPr>
        <a:xfrm>
          <a:off x="10388600" y="17090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3901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C77567A3-EBC7-4582-B4B0-7B5759300F69}"/>
            </a:ext>
          </a:extLst>
        </xdr:cNvPr>
        <xdr:cNvSpPr txBox="1"/>
      </xdr:nvSpPr>
      <xdr:spPr>
        <a:xfrm>
          <a:off x="10515600" y="18349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6BDBD18D-140F-4DC8-A5AE-9E7F8CCB2675}"/>
            </a:ext>
          </a:extLst>
        </xdr:cNvPr>
        <xdr:cNvSpPr/>
      </xdr:nvSpPr>
      <xdr:spPr>
        <a:xfrm>
          <a:off x="10426700" y="18370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96886BF2-0EAA-41D5-94E6-81727903906C}"/>
            </a:ext>
          </a:extLst>
        </xdr:cNvPr>
        <xdr:cNvSpPr/>
      </xdr:nvSpPr>
      <xdr:spPr>
        <a:xfrm>
          <a:off x="9588500" y="1835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79E6D675-854F-4A29-AD53-585B1BD84509}"/>
            </a:ext>
          </a:extLst>
        </xdr:cNvPr>
        <xdr:cNvSpPr/>
      </xdr:nvSpPr>
      <xdr:spPr>
        <a:xfrm>
          <a:off x="8699500" y="183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CCE66B98-BDFF-4A64-8D0E-16050A055FED}"/>
            </a:ext>
          </a:extLst>
        </xdr:cNvPr>
        <xdr:cNvSpPr/>
      </xdr:nvSpPr>
      <xdr:spPr>
        <a:xfrm>
          <a:off x="7810500" y="1839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149842</xdr:rowOff>
    </xdr:from>
    <xdr:to>
      <xdr:col>36</xdr:col>
      <xdr:colOff>165100</xdr:colOff>
      <xdr:row>105</xdr:row>
      <xdr:rowOff>79992</xdr:rowOff>
    </xdr:to>
    <xdr:sp macro="" textlink="">
      <xdr:nvSpPr>
        <xdr:cNvPr id="470" name="フローチャート: 判断 469">
          <a:extLst>
            <a:ext uri="{FF2B5EF4-FFF2-40B4-BE49-F238E27FC236}">
              <a16:creationId xmlns:a16="http://schemas.microsoft.com/office/drawing/2014/main" id="{6E1E4535-2ED2-423D-B612-5AE6602EBEC3}"/>
            </a:ext>
          </a:extLst>
        </xdr:cNvPr>
        <xdr:cNvSpPr/>
      </xdr:nvSpPr>
      <xdr:spPr>
        <a:xfrm>
          <a:off x="6921500" y="17980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8CAFE54-9C72-42F9-B8F4-11110548237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DDD8362-E58D-4525-8A7E-E39AF8920D7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1BCAC58-44A1-4223-9CFE-0448D0F073A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D2E2D9F-8529-4B7A-AB0C-D06EEC3F18D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DB21537-CA15-4B47-954C-37663A77AB0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24826</xdr:rowOff>
    </xdr:from>
    <xdr:to>
      <xdr:col>55</xdr:col>
      <xdr:colOff>50800</xdr:colOff>
      <xdr:row>107</xdr:row>
      <xdr:rowOff>126426</xdr:rowOff>
    </xdr:to>
    <xdr:sp macro="" textlink="">
      <xdr:nvSpPr>
        <xdr:cNvPr id="476" name="楕円 475">
          <a:extLst>
            <a:ext uri="{FF2B5EF4-FFF2-40B4-BE49-F238E27FC236}">
              <a16:creationId xmlns:a16="http://schemas.microsoft.com/office/drawing/2014/main" id="{A7BB611A-F77B-45AF-ADC1-0702BCFCCB04}"/>
            </a:ext>
          </a:extLst>
        </xdr:cNvPr>
        <xdr:cNvSpPr/>
      </xdr:nvSpPr>
      <xdr:spPr>
        <a:xfrm>
          <a:off x="10426700" y="183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47703</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654B31F4-EE4C-442F-B7E4-833F2250A332}"/>
            </a:ext>
          </a:extLst>
        </xdr:cNvPr>
        <xdr:cNvSpPr txBox="1"/>
      </xdr:nvSpPr>
      <xdr:spPr>
        <a:xfrm>
          <a:off x="10515600" y="1822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29263</xdr:rowOff>
    </xdr:from>
    <xdr:to>
      <xdr:col>50</xdr:col>
      <xdr:colOff>165100</xdr:colOff>
      <xdr:row>107</xdr:row>
      <xdr:rowOff>130863</xdr:rowOff>
    </xdr:to>
    <xdr:sp macro="" textlink="">
      <xdr:nvSpPr>
        <xdr:cNvPr id="478" name="楕円 477">
          <a:extLst>
            <a:ext uri="{FF2B5EF4-FFF2-40B4-BE49-F238E27FC236}">
              <a16:creationId xmlns:a16="http://schemas.microsoft.com/office/drawing/2014/main" id="{F4324A58-C36A-4E32-9374-3DEE4991112C}"/>
            </a:ext>
          </a:extLst>
        </xdr:cNvPr>
        <xdr:cNvSpPr/>
      </xdr:nvSpPr>
      <xdr:spPr>
        <a:xfrm>
          <a:off x="9588500" y="1837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75626</xdr:rowOff>
    </xdr:from>
    <xdr:to>
      <xdr:col>55</xdr:col>
      <xdr:colOff>0</xdr:colOff>
      <xdr:row>107</xdr:row>
      <xdr:rowOff>80063</xdr:rowOff>
    </xdr:to>
    <xdr:cxnSp macro="">
      <xdr:nvCxnSpPr>
        <xdr:cNvPr id="479" name="直線コネクタ 478">
          <a:extLst>
            <a:ext uri="{FF2B5EF4-FFF2-40B4-BE49-F238E27FC236}">
              <a16:creationId xmlns:a16="http://schemas.microsoft.com/office/drawing/2014/main" id="{F2E5CB1A-6EC0-4EC2-A1B3-0F0016E721E5}"/>
            </a:ext>
          </a:extLst>
        </xdr:cNvPr>
        <xdr:cNvCxnSpPr/>
      </xdr:nvCxnSpPr>
      <xdr:spPr>
        <a:xfrm flipV="1">
          <a:off x="9639300" y="18420776"/>
          <a:ext cx="838200" cy="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30521</xdr:rowOff>
    </xdr:from>
    <xdr:to>
      <xdr:col>46</xdr:col>
      <xdr:colOff>38100</xdr:colOff>
      <xdr:row>107</xdr:row>
      <xdr:rowOff>132121</xdr:rowOff>
    </xdr:to>
    <xdr:sp macro="" textlink="">
      <xdr:nvSpPr>
        <xdr:cNvPr id="480" name="楕円 479">
          <a:extLst>
            <a:ext uri="{FF2B5EF4-FFF2-40B4-BE49-F238E27FC236}">
              <a16:creationId xmlns:a16="http://schemas.microsoft.com/office/drawing/2014/main" id="{A6504844-EE8D-463F-9112-14B050F1698D}"/>
            </a:ext>
          </a:extLst>
        </xdr:cNvPr>
        <xdr:cNvSpPr/>
      </xdr:nvSpPr>
      <xdr:spPr>
        <a:xfrm>
          <a:off x="8699500" y="1837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80063</xdr:rowOff>
    </xdr:from>
    <xdr:to>
      <xdr:col>50</xdr:col>
      <xdr:colOff>114300</xdr:colOff>
      <xdr:row>107</xdr:row>
      <xdr:rowOff>81321</xdr:rowOff>
    </xdr:to>
    <xdr:cxnSp macro="">
      <xdr:nvCxnSpPr>
        <xdr:cNvPr id="481" name="直線コネクタ 480">
          <a:extLst>
            <a:ext uri="{FF2B5EF4-FFF2-40B4-BE49-F238E27FC236}">
              <a16:creationId xmlns:a16="http://schemas.microsoft.com/office/drawing/2014/main" id="{656130B5-2AC0-41E2-93FD-72ADA4705035}"/>
            </a:ext>
          </a:extLst>
        </xdr:cNvPr>
        <xdr:cNvCxnSpPr/>
      </xdr:nvCxnSpPr>
      <xdr:spPr>
        <a:xfrm flipV="1">
          <a:off x="8750300" y="18425213"/>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34506</xdr:rowOff>
    </xdr:from>
    <xdr:to>
      <xdr:col>41</xdr:col>
      <xdr:colOff>101600</xdr:colOff>
      <xdr:row>107</xdr:row>
      <xdr:rowOff>136106</xdr:rowOff>
    </xdr:to>
    <xdr:sp macro="" textlink="">
      <xdr:nvSpPr>
        <xdr:cNvPr id="482" name="楕円 481">
          <a:extLst>
            <a:ext uri="{FF2B5EF4-FFF2-40B4-BE49-F238E27FC236}">
              <a16:creationId xmlns:a16="http://schemas.microsoft.com/office/drawing/2014/main" id="{52365527-0272-4673-BFC3-62ADDD841AB2}"/>
            </a:ext>
          </a:extLst>
        </xdr:cNvPr>
        <xdr:cNvSpPr/>
      </xdr:nvSpPr>
      <xdr:spPr>
        <a:xfrm>
          <a:off x="7810500" y="1837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81321</xdr:rowOff>
    </xdr:from>
    <xdr:to>
      <xdr:col>45</xdr:col>
      <xdr:colOff>177800</xdr:colOff>
      <xdr:row>107</xdr:row>
      <xdr:rowOff>85306</xdr:rowOff>
    </xdr:to>
    <xdr:cxnSp macro="">
      <xdr:nvCxnSpPr>
        <xdr:cNvPr id="483" name="直線コネクタ 482">
          <a:extLst>
            <a:ext uri="{FF2B5EF4-FFF2-40B4-BE49-F238E27FC236}">
              <a16:creationId xmlns:a16="http://schemas.microsoft.com/office/drawing/2014/main" id="{90D40B2E-9877-4A64-A07E-4358A18A14F7}"/>
            </a:ext>
          </a:extLst>
        </xdr:cNvPr>
        <xdr:cNvCxnSpPr/>
      </xdr:nvCxnSpPr>
      <xdr:spPr>
        <a:xfrm flipV="1">
          <a:off x="7861300" y="18426471"/>
          <a:ext cx="889000" cy="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31037</xdr:rowOff>
    </xdr:from>
    <xdr:to>
      <xdr:col>36</xdr:col>
      <xdr:colOff>165100</xdr:colOff>
      <xdr:row>107</xdr:row>
      <xdr:rowOff>132637</xdr:rowOff>
    </xdr:to>
    <xdr:sp macro="" textlink="">
      <xdr:nvSpPr>
        <xdr:cNvPr id="484" name="楕円 483">
          <a:extLst>
            <a:ext uri="{FF2B5EF4-FFF2-40B4-BE49-F238E27FC236}">
              <a16:creationId xmlns:a16="http://schemas.microsoft.com/office/drawing/2014/main" id="{BEC3139E-278D-4673-830F-9B4B350ADC54}"/>
            </a:ext>
          </a:extLst>
        </xdr:cNvPr>
        <xdr:cNvSpPr/>
      </xdr:nvSpPr>
      <xdr:spPr>
        <a:xfrm>
          <a:off x="6921500" y="1837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81837</xdr:rowOff>
    </xdr:from>
    <xdr:to>
      <xdr:col>41</xdr:col>
      <xdr:colOff>50800</xdr:colOff>
      <xdr:row>107</xdr:row>
      <xdr:rowOff>85306</xdr:rowOff>
    </xdr:to>
    <xdr:cxnSp macro="">
      <xdr:nvCxnSpPr>
        <xdr:cNvPr id="485" name="直線コネクタ 484">
          <a:extLst>
            <a:ext uri="{FF2B5EF4-FFF2-40B4-BE49-F238E27FC236}">
              <a16:creationId xmlns:a16="http://schemas.microsoft.com/office/drawing/2014/main" id="{31F0E007-9A78-4616-B0C5-119C3BD75C0D}"/>
            </a:ext>
          </a:extLst>
        </xdr:cNvPr>
        <xdr:cNvCxnSpPr/>
      </xdr:nvCxnSpPr>
      <xdr:spPr>
        <a:xfrm>
          <a:off x="6972300" y="18426987"/>
          <a:ext cx="889000" cy="3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130439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A6B60ABF-9BE3-4CD4-A861-D89AB9C18C37}"/>
            </a:ext>
          </a:extLst>
        </xdr:cNvPr>
        <xdr:cNvSpPr txBox="1"/>
      </xdr:nvSpPr>
      <xdr:spPr>
        <a:xfrm>
          <a:off x="9327095" y="1813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122587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68C37633-8164-4705-9EF0-E38FC2CF398D}"/>
            </a:ext>
          </a:extLst>
        </xdr:cNvPr>
        <xdr:cNvSpPr txBox="1"/>
      </xdr:nvSpPr>
      <xdr:spPr>
        <a:xfrm>
          <a:off x="8450795" y="1812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139957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97A7B3B3-68BF-4E63-A69B-DDDD7BED606F}"/>
            </a:ext>
          </a:extLst>
        </xdr:cNvPr>
        <xdr:cNvSpPr txBox="1"/>
      </xdr:nvSpPr>
      <xdr:spPr>
        <a:xfrm>
          <a:off x="7561795" y="1848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96519</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76BA6542-E79F-435F-96D0-68B26BDDF628}"/>
            </a:ext>
          </a:extLst>
        </xdr:cNvPr>
        <xdr:cNvSpPr txBox="1"/>
      </xdr:nvSpPr>
      <xdr:spPr>
        <a:xfrm>
          <a:off x="6672795" y="1775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121990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1CF1754E-A10F-4878-B914-6CA84CD20F43}"/>
            </a:ext>
          </a:extLst>
        </xdr:cNvPr>
        <xdr:cNvSpPr txBox="1"/>
      </xdr:nvSpPr>
      <xdr:spPr>
        <a:xfrm>
          <a:off x="9327095" y="1846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123248</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CB4A6278-256D-492D-9C3D-48178A09A13F}"/>
            </a:ext>
          </a:extLst>
        </xdr:cNvPr>
        <xdr:cNvSpPr txBox="1"/>
      </xdr:nvSpPr>
      <xdr:spPr>
        <a:xfrm>
          <a:off x="8450795" y="184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152633</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E88CD788-C3DD-4C5D-973C-445F638C4F56}"/>
            </a:ext>
          </a:extLst>
        </xdr:cNvPr>
        <xdr:cNvSpPr txBox="1"/>
      </xdr:nvSpPr>
      <xdr:spPr>
        <a:xfrm>
          <a:off x="7561795" y="181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123764</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CC0A7108-BCB4-4158-B5D7-C0B247B12139}"/>
            </a:ext>
          </a:extLst>
        </xdr:cNvPr>
        <xdr:cNvSpPr txBox="1"/>
      </xdr:nvSpPr>
      <xdr:spPr>
        <a:xfrm>
          <a:off x="6672795" y="1846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6C27874-FD8E-456F-93E2-1115E0891F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4CE11B0D-BA0E-43A8-AAE4-8E8375B44A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1738491-4404-4A7B-8DFE-AF6524EA7B5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33CECFB-6E22-4F81-AB13-E3F8CB2EC2A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BB01E02-A379-4A10-83BD-D86BC9B145B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B77D09B9-3E67-4A0E-8259-ED35F1B2389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35E3E56-4D30-4131-8041-420CB2563BA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1FD4A41-6523-4AF3-9A8E-F27015168C1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086321D-0055-4B04-B65E-45C38EB4F00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D2836F9C-A71C-4947-A1B3-2B410EE910A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45ED3A9-A928-48C9-998B-39C3D2C686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542B491C-0096-405C-9FC3-A0E86B78FA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5307B06-B4C7-42CE-91EE-80D7746B525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6CA53301-A659-4A32-BD03-184FED97BF7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4DED8B0C-67D5-4D77-AD3D-640D325013D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CC0705D0-36D9-43CD-9A07-9480D31C5E1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36B62FDE-AFF3-4E9A-9DD3-439BA805CE6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F06AF3A6-2E60-46FD-A5D7-2FDB85316F0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ACDB0DD9-F504-4793-9812-6350F57DFEA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2DF43A9-F6E9-41FB-9B45-5D960E8609D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26B814F6-88CF-49A5-9EC5-087239E53A1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115AA5B-ABB1-4138-B5BB-E2B8B4D0EA5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5166356E-F968-4616-B65C-F20A5200057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6751A55E-9433-470D-BB92-5F96EC5A6DB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C13F999D-10E7-4176-8A01-AB1B3EF9977F}"/>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586C0F8A-B0BA-443E-AD32-72F06BB5010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F8F6FDAD-AF18-4AAC-B404-3248CE2F804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162B2C52-D384-4BBD-A293-E1BE569829D4}"/>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4CD562CA-A5D7-42FB-ABE7-B28DB055D4F8}"/>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70C2EEC9-C270-40B8-8494-746609FAC589}"/>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57411083-5BA1-4032-93AA-EB0E4B043B15}"/>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AFCE1051-0DA4-4019-A4EB-BBB0C59EA97C}"/>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FF08ECDA-77EA-4A3E-B9A4-6B37FFAE6D1D}"/>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8ECF5929-8F57-4223-9CA7-F663177B9A1E}"/>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528" name="フローチャート: 判断 527">
          <a:extLst>
            <a:ext uri="{FF2B5EF4-FFF2-40B4-BE49-F238E27FC236}">
              <a16:creationId xmlns:a16="http://schemas.microsoft.com/office/drawing/2014/main" id="{F4356F8D-BA6E-46C3-AA1A-1BEFD02A16A7}"/>
            </a:ext>
          </a:extLst>
        </xdr:cNvPr>
        <xdr:cNvSpPr/>
      </xdr:nvSpPr>
      <xdr:spPr>
        <a:xfrm>
          <a:off x="12763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79D4720-9646-4D53-B58E-73CD5C6ADE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6C67B32-CE22-4563-9C05-710E4BC5BD9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483B7AE-83A4-47DB-928C-EB90E733B5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DF2FD31-17B7-4B9E-AC95-5960DA65B0C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ECA7651-7CE7-4F4A-AA04-AA932F5AA92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34925</xdr:rowOff>
    </xdr:from>
    <xdr:to>
      <xdr:col>85</xdr:col>
      <xdr:colOff>177800</xdr:colOff>
      <xdr:row>34</xdr:row>
      <xdr:rowOff>136525</xdr:rowOff>
    </xdr:to>
    <xdr:sp macro="" textlink="">
      <xdr:nvSpPr>
        <xdr:cNvPr id="534" name="楕円 533">
          <a:extLst>
            <a:ext uri="{FF2B5EF4-FFF2-40B4-BE49-F238E27FC236}">
              <a16:creationId xmlns:a16="http://schemas.microsoft.com/office/drawing/2014/main" id="{2D02A0FF-EA6B-49B1-8EA6-801DA56BA423}"/>
            </a:ext>
          </a:extLst>
        </xdr:cNvPr>
        <xdr:cNvSpPr/>
      </xdr:nvSpPr>
      <xdr:spPr>
        <a:xfrm>
          <a:off x="162687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121302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0BCF15FD-F6B9-42F5-A743-C1571ED20A35}"/>
            </a:ext>
          </a:extLst>
        </xdr:cNvPr>
        <xdr:cNvSpPr txBox="1"/>
      </xdr:nvSpPr>
      <xdr:spPr>
        <a:xfrm>
          <a:off x="16357600" y="577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8255</xdr:rowOff>
    </xdr:from>
    <xdr:to>
      <xdr:col>81</xdr:col>
      <xdr:colOff>101600</xdr:colOff>
      <xdr:row>34</xdr:row>
      <xdr:rowOff>109855</xdr:rowOff>
    </xdr:to>
    <xdr:sp macro="" textlink="">
      <xdr:nvSpPr>
        <xdr:cNvPr id="536" name="楕円 535">
          <a:extLst>
            <a:ext uri="{FF2B5EF4-FFF2-40B4-BE49-F238E27FC236}">
              <a16:creationId xmlns:a16="http://schemas.microsoft.com/office/drawing/2014/main" id="{C9B7921F-1763-4566-A106-5D915E8F2B6D}"/>
            </a:ext>
          </a:extLst>
        </xdr:cNvPr>
        <xdr:cNvSpPr/>
      </xdr:nvSpPr>
      <xdr:spPr>
        <a:xfrm>
          <a:off x="15430500" y="58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59055</xdr:rowOff>
    </xdr:from>
    <xdr:to>
      <xdr:col>85</xdr:col>
      <xdr:colOff>127000</xdr:colOff>
      <xdr:row>34</xdr:row>
      <xdr:rowOff>85725</xdr:rowOff>
    </xdr:to>
    <xdr:cxnSp macro="">
      <xdr:nvCxnSpPr>
        <xdr:cNvPr id="537" name="直線コネクタ 536">
          <a:extLst>
            <a:ext uri="{FF2B5EF4-FFF2-40B4-BE49-F238E27FC236}">
              <a16:creationId xmlns:a16="http://schemas.microsoft.com/office/drawing/2014/main" id="{91229421-A9E6-4078-9936-26740DBA1CA3}"/>
            </a:ext>
          </a:extLst>
        </xdr:cNvPr>
        <xdr:cNvCxnSpPr/>
      </xdr:nvCxnSpPr>
      <xdr:spPr>
        <a:xfrm>
          <a:off x="15481300" y="588835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44450</xdr:rowOff>
    </xdr:from>
    <xdr:to>
      <xdr:col>76</xdr:col>
      <xdr:colOff>165100</xdr:colOff>
      <xdr:row>34</xdr:row>
      <xdr:rowOff>146050</xdr:rowOff>
    </xdr:to>
    <xdr:sp macro="" textlink="">
      <xdr:nvSpPr>
        <xdr:cNvPr id="538" name="楕円 537">
          <a:extLst>
            <a:ext uri="{FF2B5EF4-FFF2-40B4-BE49-F238E27FC236}">
              <a16:creationId xmlns:a16="http://schemas.microsoft.com/office/drawing/2014/main" id="{A274C9F2-36C7-455F-8388-B34F042043A4}"/>
            </a:ext>
          </a:extLst>
        </xdr:cNvPr>
        <xdr:cNvSpPr/>
      </xdr:nvSpPr>
      <xdr:spPr>
        <a:xfrm>
          <a:off x="14541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59055</xdr:rowOff>
    </xdr:from>
    <xdr:to>
      <xdr:col>81</xdr:col>
      <xdr:colOff>50800</xdr:colOff>
      <xdr:row>34</xdr:row>
      <xdr:rowOff>95250</xdr:rowOff>
    </xdr:to>
    <xdr:cxnSp macro="">
      <xdr:nvCxnSpPr>
        <xdr:cNvPr id="539" name="直線コネクタ 538">
          <a:extLst>
            <a:ext uri="{FF2B5EF4-FFF2-40B4-BE49-F238E27FC236}">
              <a16:creationId xmlns:a16="http://schemas.microsoft.com/office/drawing/2014/main" id="{8AE269F8-BC1B-4C22-995D-9C6A244DC362}"/>
            </a:ext>
          </a:extLst>
        </xdr:cNvPr>
        <xdr:cNvCxnSpPr/>
      </xdr:nvCxnSpPr>
      <xdr:spPr>
        <a:xfrm flipV="1">
          <a:off x="14592300" y="58883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65405</xdr:rowOff>
    </xdr:from>
    <xdr:to>
      <xdr:col>72</xdr:col>
      <xdr:colOff>38100</xdr:colOff>
      <xdr:row>35</xdr:row>
      <xdr:rowOff>167005</xdr:rowOff>
    </xdr:to>
    <xdr:sp macro="" textlink="">
      <xdr:nvSpPr>
        <xdr:cNvPr id="540" name="楕円 539">
          <a:extLst>
            <a:ext uri="{FF2B5EF4-FFF2-40B4-BE49-F238E27FC236}">
              <a16:creationId xmlns:a16="http://schemas.microsoft.com/office/drawing/2014/main" id="{98E451A3-2387-412D-9963-C0063FE35F71}"/>
            </a:ext>
          </a:extLst>
        </xdr:cNvPr>
        <xdr:cNvSpPr/>
      </xdr:nvSpPr>
      <xdr:spPr>
        <a:xfrm>
          <a:off x="13652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95250</xdr:rowOff>
    </xdr:from>
    <xdr:to>
      <xdr:col>76</xdr:col>
      <xdr:colOff>114300</xdr:colOff>
      <xdr:row>35</xdr:row>
      <xdr:rowOff>116205</xdr:rowOff>
    </xdr:to>
    <xdr:cxnSp macro="">
      <xdr:nvCxnSpPr>
        <xdr:cNvPr id="541" name="直線コネクタ 540">
          <a:extLst>
            <a:ext uri="{FF2B5EF4-FFF2-40B4-BE49-F238E27FC236}">
              <a16:creationId xmlns:a16="http://schemas.microsoft.com/office/drawing/2014/main" id="{123279E9-CB5C-4698-9D00-BA0693108C4B}"/>
            </a:ext>
          </a:extLst>
        </xdr:cNvPr>
        <xdr:cNvCxnSpPr/>
      </xdr:nvCxnSpPr>
      <xdr:spPr>
        <a:xfrm flipV="1">
          <a:off x="13703300" y="5924550"/>
          <a:ext cx="88900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69215</xdr:rowOff>
    </xdr:from>
    <xdr:to>
      <xdr:col>67</xdr:col>
      <xdr:colOff>101600</xdr:colOff>
      <xdr:row>34</xdr:row>
      <xdr:rowOff>170815</xdr:rowOff>
    </xdr:to>
    <xdr:sp macro="" textlink="">
      <xdr:nvSpPr>
        <xdr:cNvPr id="542" name="楕円 541">
          <a:extLst>
            <a:ext uri="{FF2B5EF4-FFF2-40B4-BE49-F238E27FC236}">
              <a16:creationId xmlns:a16="http://schemas.microsoft.com/office/drawing/2014/main" id="{EF61185C-5CDE-44E5-9B6D-E1BE571BB9BC}"/>
            </a:ext>
          </a:extLst>
        </xdr:cNvPr>
        <xdr:cNvSpPr/>
      </xdr:nvSpPr>
      <xdr:spPr>
        <a:xfrm>
          <a:off x="12763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120015</xdr:rowOff>
    </xdr:from>
    <xdr:to>
      <xdr:col>71</xdr:col>
      <xdr:colOff>177800</xdr:colOff>
      <xdr:row>35</xdr:row>
      <xdr:rowOff>116205</xdr:rowOff>
    </xdr:to>
    <xdr:cxnSp macro="">
      <xdr:nvCxnSpPr>
        <xdr:cNvPr id="543" name="直線コネクタ 542">
          <a:extLst>
            <a:ext uri="{FF2B5EF4-FFF2-40B4-BE49-F238E27FC236}">
              <a16:creationId xmlns:a16="http://schemas.microsoft.com/office/drawing/2014/main" id="{96FAB260-1FD6-41DF-8D91-7D9EC5F3295D}"/>
            </a:ext>
          </a:extLst>
        </xdr:cNvPr>
        <xdr:cNvCxnSpPr/>
      </xdr:nvCxnSpPr>
      <xdr:spPr>
        <a:xfrm>
          <a:off x="12814300" y="5949315"/>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B15EC4CF-6C3E-483F-B246-AA177AA26A2F}"/>
            </a:ext>
          </a:extLst>
        </xdr:cNvPr>
        <xdr:cNvSpPr txBox="1"/>
      </xdr:nvSpPr>
      <xdr:spPr>
        <a:xfrm>
          <a:off x="152660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D3D9EF7B-7478-4894-A8B2-9B9BCA89D7F8}"/>
            </a:ext>
          </a:extLst>
        </xdr:cNvPr>
        <xdr:cNvSpPr txBox="1"/>
      </xdr:nvSpPr>
      <xdr:spPr>
        <a:xfrm>
          <a:off x="14389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04FAE2EC-2556-4F61-94C8-A44F71F9F73B}"/>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146702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5785E889-6754-4250-9023-C15583200EA6}"/>
            </a:ext>
          </a:extLst>
        </xdr:cNvPr>
        <xdr:cNvSpPr txBox="1"/>
      </xdr:nvSpPr>
      <xdr:spPr>
        <a:xfrm>
          <a:off x="12611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126382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7DA6E49F-81C8-479F-86FE-1C909C00427B}"/>
            </a:ext>
          </a:extLst>
        </xdr:cNvPr>
        <xdr:cNvSpPr txBox="1"/>
      </xdr:nvSpPr>
      <xdr:spPr>
        <a:xfrm>
          <a:off x="152660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162577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55DA509F-3666-4DA7-B262-257B7E44A45A}"/>
            </a:ext>
          </a:extLst>
        </xdr:cNvPr>
        <xdr:cNvSpPr txBox="1"/>
      </xdr:nvSpPr>
      <xdr:spPr>
        <a:xfrm>
          <a:off x="14389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12082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8C961B06-218A-41B6-9786-C882851DC1D1}"/>
            </a:ext>
          </a:extLst>
        </xdr:cNvPr>
        <xdr:cNvSpPr txBox="1"/>
      </xdr:nvSpPr>
      <xdr:spPr>
        <a:xfrm>
          <a:off x="135007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15892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3783A15E-4E23-4EF6-9C9D-9F3D5E32F358}"/>
            </a:ext>
          </a:extLst>
        </xdr:cNvPr>
        <xdr:cNvSpPr txBox="1"/>
      </xdr:nvSpPr>
      <xdr:spPr>
        <a:xfrm>
          <a:off x="12611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14C9299-32D9-4598-848C-641FFA7772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F30FD2E-F46B-4690-A0C6-2D8B485285C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20E614FD-1DDF-4ADD-9F13-C0A683D9A06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870B583A-5097-4E15-82B6-9CF3A4506E3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45616AF-103B-4F31-8308-C88B6300CFC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8A5B2D6-174E-4829-BF27-76A4E64485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DFE6131-5C4E-4FA8-BFAF-8E8A765001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F4AABDC5-9B51-4941-B07B-FD2A4A98AE2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32DA4661-21C3-4046-8308-D563BDDA2F8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550DF330-313E-414D-93E2-36B1F926B0B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C11E5475-71F2-42E6-A6F2-772C4E6D1EA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56FCE63E-01C4-4C0E-AEFB-C3BB9BCE3F6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FCBFE832-F989-4597-BE2C-FE55EC95310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5315CFEC-1583-4D47-B28E-98D3D6A192C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166F427E-1DD9-4AC4-8EDB-A8222DDB528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6B337FB0-1932-4FAB-8FE8-5467B918979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39011420-01BA-4D00-BF68-0C6667B9673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898166D9-B9AE-492F-81AB-0911FC89BDA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95EA673-BA68-4581-97B1-72AB22B62ED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2201D1C0-339A-46F0-9D68-2D4CA89DCD0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AD174C4F-FA6E-434E-92E5-02DA89A4E1B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BF0ED9FB-AF16-4391-ABE9-36176136613B}"/>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847537CB-876A-4518-97CF-EC901B6CBF98}"/>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481CFC9F-548E-4CB9-BFA3-1A79EC6E0AF8}"/>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8F761CF1-BCDA-49DC-9146-7D142AA8D675}"/>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742B758E-2376-4251-B06C-AB8CFAD669AB}"/>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9C7A419F-EB71-4D52-B28D-36D256D62790}"/>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D2BAE3D9-2011-4D49-B32E-250A752A7379}"/>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BFC378AF-6364-4639-85DC-528ED6F822EA}"/>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8B32020A-B1D1-4AC4-8BC0-0735B2CB38A9}"/>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51A3C58F-9399-4F90-82CF-2C62B1A0A803}"/>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3" name="フローチャート: 判断 582">
          <a:extLst>
            <a:ext uri="{FF2B5EF4-FFF2-40B4-BE49-F238E27FC236}">
              <a16:creationId xmlns:a16="http://schemas.microsoft.com/office/drawing/2014/main" id="{E31899B2-CF61-4987-8EBE-9012FBA84F43}"/>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6E1B40F-CA23-4CDA-B549-6AFFD70602A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90BE8B7-78F1-4DE7-AED4-2A9493AE77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0C90852-2F8E-4E66-9A8C-02EE25C8C72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11E4EC7-D114-4CE8-909C-1FFCA99545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249EBDE-C75F-476B-8059-771D0EADC7A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589" name="楕円 588">
          <a:extLst>
            <a:ext uri="{FF2B5EF4-FFF2-40B4-BE49-F238E27FC236}">
              <a16:creationId xmlns:a16="http://schemas.microsoft.com/office/drawing/2014/main" id="{0B52FA32-E5B7-428B-BE95-F919739383D3}"/>
            </a:ext>
          </a:extLst>
        </xdr:cNvPr>
        <xdr:cNvSpPr/>
      </xdr:nvSpPr>
      <xdr:spPr>
        <a:xfrm>
          <a:off x="221107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9A318F1A-E849-4799-8B07-CA5734BA755D}"/>
            </a:ext>
          </a:extLst>
        </xdr:cNvPr>
        <xdr:cNvSpPr txBox="1"/>
      </xdr:nvSpPr>
      <xdr:spPr>
        <a:xfrm>
          <a:off x="22199600" y="683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155702</xdr:rowOff>
    </xdr:from>
    <xdr:to>
      <xdr:col>112</xdr:col>
      <xdr:colOff>38100</xdr:colOff>
      <xdr:row>40</xdr:row>
      <xdr:rowOff>85852</xdr:rowOff>
    </xdr:to>
    <xdr:sp macro="" textlink="">
      <xdr:nvSpPr>
        <xdr:cNvPr id="591" name="楕円 590">
          <a:extLst>
            <a:ext uri="{FF2B5EF4-FFF2-40B4-BE49-F238E27FC236}">
              <a16:creationId xmlns:a16="http://schemas.microsoft.com/office/drawing/2014/main" id="{26FF54FC-1B69-4C77-8997-3C3C107B4ADC}"/>
            </a:ext>
          </a:extLst>
        </xdr:cNvPr>
        <xdr:cNvSpPr/>
      </xdr:nvSpPr>
      <xdr:spPr>
        <a:xfrm>
          <a:off x="21272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35052</xdr:rowOff>
    </xdr:from>
    <xdr:to>
      <xdr:col>116</xdr:col>
      <xdr:colOff>63500</xdr:colOff>
      <xdr:row>40</xdr:row>
      <xdr:rowOff>48768</xdr:rowOff>
    </xdr:to>
    <xdr:cxnSp macro="">
      <xdr:nvCxnSpPr>
        <xdr:cNvPr id="592" name="直線コネクタ 591">
          <a:extLst>
            <a:ext uri="{FF2B5EF4-FFF2-40B4-BE49-F238E27FC236}">
              <a16:creationId xmlns:a16="http://schemas.microsoft.com/office/drawing/2014/main" id="{B56A5C02-AC73-4B70-A3D5-978A256E13B9}"/>
            </a:ext>
          </a:extLst>
        </xdr:cNvPr>
        <xdr:cNvCxnSpPr/>
      </xdr:nvCxnSpPr>
      <xdr:spPr>
        <a:xfrm>
          <a:off x="21323300" y="68930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112268</xdr:rowOff>
    </xdr:from>
    <xdr:to>
      <xdr:col>107</xdr:col>
      <xdr:colOff>101600</xdr:colOff>
      <xdr:row>40</xdr:row>
      <xdr:rowOff>42418</xdr:rowOff>
    </xdr:to>
    <xdr:sp macro="" textlink="">
      <xdr:nvSpPr>
        <xdr:cNvPr id="593" name="楕円 592">
          <a:extLst>
            <a:ext uri="{FF2B5EF4-FFF2-40B4-BE49-F238E27FC236}">
              <a16:creationId xmlns:a16="http://schemas.microsoft.com/office/drawing/2014/main" id="{F65FA55C-F9DA-4FEF-8EE2-AB0BE94C1846}"/>
            </a:ext>
          </a:extLst>
        </xdr:cNvPr>
        <xdr:cNvSpPr/>
      </xdr:nvSpPr>
      <xdr:spPr>
        <a:xfrm>
          <a:off x="20383500" y="679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163068</xdr:rowOff>
    </xdr:from>
    <xdr:to>
      <xdr:col>111</xdr:col>
      <xdr:colOff>177800</xdr:colOff>
      <xdr:row>40</xdr:row>
      <xdr:rowOff>35052</xdr:rowOff>
    </xdr:to>
    <xdr:cxnSp macro="">
      <xdr:nvCxnSpPr>
        <xdr:cNvPr id="594" name="直線コネクタ 593">
          <a:extLst>
            <a:ext uri="{FF2B5EF4-FFF2-40B4-BE49-F238E27FC236}">
              <a16:creationId xmlns:a16="http://schemas.microsoft.com/office/drawing/2014/main" id="{3A32E97A-E97D-4E59-9800-2A5E6E12C651}"/>
            </a:ext>
          </a:extLst>
        </xdr:cNvPr>
        <xdr:cNvCxnSpPr/>
      </xdr:nvCxnSpPr>
      <xdr:spPr>
        <a:xfrm>
          <a:off x="20434300" y="68496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123698</xdr:rowOff>
    </xdr:from>
    <xdr:to>
      <xdr:col>102</xdr:col>
      <xdr:colOff>165100</xdr:colOff>
      <xdr:row>40</xdr:row>
      <xdr:rowOff>53848</xdr:rowOff>
    </xdr:to>
    <xdr:sp macro="" textlink="">
      <xdr:nvSpPr>
        <xdr:cNvPr id="595" name="楕円 594">
          <a:extLst>
            <a:ext uri="{FF2B5EF4-FFF2-40B4-BE49-F238E27FC236}">
              <a16:creationId xmlns:a16="http://schemas.microsoft.com/office/drawing/2014/main" id="{54634875-A141-4718-97B3-3ADCADF29104}"/>
            </a:ext>
          </a:extLst>
        </xdr:cNvPr>
        <xdr:cNvSpPr/>
      </xdr:nvSpPr>
      <xdr:spPr>
        <a:xfrm>
          <a:off x="19494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163068</xdr:rowOff>
    </xdr:from>
    <xdr:to>
      <xdr:col>107</xdr:col>
      <xdr:colOff>50800</xdr:colOff>
      <xdr:row>40</xdr:row>
      <xdr:rowOff>3048</xdr:rowOff>
    </xdr:to>
    <xdr:cxnSp macro="">
      <xdr:nvCxnSpPr>
        <xdr:cNvPr id="596" name="直線コネクタ 595">
          <a:extLst>
            <a:ext uri="{FF2B5EF4-FFF2-40B4-BE49-F238E27FC236}">
              <a16:creationId xmlns:a16="http://schemas.microsoft.com/office/drawing/2014/main" id="{0FE358FD-E178-422D-BFB4-E5F9298EAD84}"/>
            </a:ext>
          </a:extLst>
        </xdr:cNvPr>
        <xdr:cNvCxnSpPr/>
      </xdr:nvCxnSpPr>
      <xdr:spPr>
        <a:xfrm flipV="1">
          <a:off x="19545300" y="684961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50546</xdr:rowOff>
    </xdr:from>
    <xdr:to>
      <xdr:col>98</xdr:col>
      <xdr:colOff>38100</xdr:colOff>
      <xdr:row>40</xdr:row>
      <xdr:rowOff>152146</xdr:rowOff>
    </xdr:to>
    <xdr:sp macro="" textlink="">
      <xdr:nvSpPr>
        <xdr:cNvPr id="597" name="楕円 596">
          <a:extLst>
            <a:ext uri="{FF2B5EF4-FFF2-40B4-BE49-F238E27FC236}">
              <a16:creationId xmlns:a16="http://schemas.microsoft.com/office/drawing/2014/main" id="{6C55F998-4B3D-486D-B868-3B2E3AFEF0ED}"/>
            </a:ext>
          </a:extLst>
        </xdr:cNvPr>
        <xdr:cNvSpPr/>
      </xdr:nvSpPr>
      <xdr:spPr>
        <a:xfrm>
          <a:off x="18605500" y="69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xdr:rowOff>
    </xdr:from>
    <xdr:to>
      <xdr:col>102</xdr:col>
      <xdr:colOff>114300</xdr:colOff>
      <xdr:row>40</xdr:row>
      <xdr:rowOff>101346</xdr:rowOff>
    </xdr:to>
    <xdr:cxnSp macro="">
      <xdr:nvCxnSpPr>
        <xdr:cNvPr id="598" name="直線コネクタ 597">
          <a:extLst>
            <a:ext uri="{FF2B5EF4-FFF2-40B4-BE49-F238E27FC236}">
              <a16:creationId xmlns:a16="http://schemas.microsoft.com/office/drawing/2014/main" id="{4B012F01-DC5A-4B9C-9EB0-BCA0A2C8BAF1}"/>
            </a:ext>
          </a:extLst>
        </xdr:cNvPr>
        <xdr:cNvCxnSpPr/>
      </xdr:nvCxnSpPr>
      <xdr:spPr>
        <a:xfrm flipV="1">
          <a:off x="18656300" y="6861048"/>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DD4D6A4F-4804-4ABD-BD95-8EDED6808467}"/>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D0A4727B-60F2-47EE-9037-1B135221F06D}"/>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941AED26-5E3C-4383-9F69-4079C3A5A4A9}"/>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C3386C45-9578-4FF0-A11C-589ADDD487C3}"/>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76979</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B091B60C-C973-44C4-871E-A006328DB8DC}"/>
            </a:ext>
          </a:extLst>
        </xdr:cNvPr>
        <xdr:cNvSpPr txBox="1"/>
      </xdr:nvSpPr>
      <xdr:spPr>
        <a:xfrm>
          <a:off x="210757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33545</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9925C8DE-C0CA-449F-8371-EDAEE75EDA2D}"/>
            </a:ext>
          </a:extLst>
        </xdr:cNvPr>
        <xdr:cNvSpPr txBox="1"/>
      </xdr:nvSpPr>
      <xdr:spPr>
        <a:xfrm>
          <a:off x="20199427" y="689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44975</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6B6A0538-B58D-4A7D-8A19-59C7C63B2F39}"/>
            </a:ext>
          </a:extLst>
        </xdr:cNvPr>
        <xdr:cNvSpPr txBox="1"/>
      </xdr:nvSpPr>
      <xdr:spPr>
        <a:xfrm>
          <a:off x="19310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143273</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A9C2628B-E21C-4AAE-965B-1BCC9D095673}"/>
            </a:ext>
          </a:extLst>
        </xdr:cNvPr>
        <xdr:cNvSpPr txBox="1"/>
      </xdr:nvSpPr>
      <xdr:spPr>
        <a:xfrm>
          <a:off x="18421427" y="700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1FFAC782-0143-42AD-ACA3-F1320498EC4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1AF1F4D-ED04-40DE-AE0E-15EF0B04C7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A9521C9-3419-4526-8F6E-BA3A77DAC1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1FD7989-04B6-49BF-9082-F64AE29120D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3945A78F-B359-4E7C-9260-F9426D444A8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8BA72DB3-324C-4767-9266-11B7E13D39B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6676127-AE4D-4E1C-87E2-42363777FC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9E792C1-2840-4A6E-9FEA-2B3EB310FE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657009D-3736-4AAD-9712-7DAB8CFE169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93E02B8-3658-4CE5-9393-B8EFE96CF3E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FF1B731A-5B6C-4645-ADC2-A2840187C66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BD47906-F94A-4320-BA67-24E80560E5E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C026630-24C0-413A-A4C2-C12A8573E3C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A1CE95E-EBE9-4A1A-A856-5B0875C8E3C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B8D79F4-8BC5-4D62-85C9-B15A77DE859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55FCB3AB-B4FA-4C49-8E65-103DA7C8A02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82728167-D79C-4B2F-A7F1-77692BD2FC2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69019FD-713D-4537-95DE-22360AAC303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EB05B33-8779-4E6F-8B6E-CD18670C96A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2E1374CD-4583-4447-B7C5-E0212749CE0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1401C50-8346-4235-AC50-616EE0BE0F9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40CF4B90-A49D-4BFF-AE69-681B11CA8AF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CEA1A8F-B49E-457D-AC3B-269488DA479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9ECDB205-A0DD-4548-9D9C-0F7DDC20621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BB1CF411-67CA-4C43-B710-B7B39D5513B1}"/>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3AD72EBA-B5A2-455E-ADC9-36F599967E22}"/>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BCC3A760-0BF1-4679-B62C-A41BB26C3A31}"/>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F7696DF5-13AC-48EA-92A0-A5F3B2F05993}"/>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A062874D-245D-49AC-B806-E039FFEF5621}"/>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4B1C146D-C5AD-429D-936D-86CE29DAA052}"/>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B29690BA-975C-4A61-9F85-801CC7498600}"/>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BFD6DFE3-65B5-4050-9378-B565C5C0BD3B}"/>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D270902F-E12C-4111-AA82-6B0830A86903}"/>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3DB5E16C-8D09-4684-99AC-A414E04B7C83}"/>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641" name="フローチャート: 判断 640">
          <a:extLst>
            <a:ext uri="{FF2B5EF4-FFF2-40B4-BE49-F238E27FC236}">
              <a16:creationId xmlns:a16="http://schemas.microsoft.com/office/drawing/2014/main" id="{2216B85C-B56D-44EB-980E-8D4D81391C06}"/>
            </a:ext>
          </a:extLst>
        </xdr:cNvPr>
        <xdr:cNvSpPr/>
      </xdr:nvSpPr>
      <xdr:spPr>
        <a:xfrm>
          <a:off x="12763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D77D577D-73D0-4CA9-89F1-85BAD65584E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621C567-68ED-4AF7-B765-BA5C24F311F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A99933A-2B0F-47D1-A259-5DEE321049D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EDE890B-32FE-4521-9ECB-A5C72F44E6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FCC4B55-D227-4E83-B29B-72C6D281109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97790</xdr:rowOff>
    </xdr:from>
    <xdr:to>
      <xdr:col>85</xdr:col>
      <xdr:colOff>177800</xdr:colOff>
      <xdr:row>57</xdr:row>
      <xdr:rowOff>27940</xdr:rowOff>
    </xdr:to>
    <xdr:sp macro="" textlink="">
      <xdr:nvSpPr>
        <xdr:cNvPr id="647" name="楕円 646">
          <a:extLst>
            <a:ext uri="{FF2B5EF4-FFF2-40B4-BE49-F238E27FC236}">
              <a16:creationId xmlns:a16="http://schemas.microsoft.com/office/drawing/2014/main" id="{CD760EDA-EBEA-4286-A005-D9DA6FC93F28}"/>
            </a:ext>
          </a:extLst>
        </xdr:cNvPr>
        <xdr:cNvSpPr/>
      </xdr:nvSpPr>
      <xdr:spPr>
        <a:xfrm>
          <a:off x="16268700" y="969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12717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40F9C9B7-F1F9-4FD3-9924-6A2900A98E26}"/>
            </a:ext>
          </a:extLst>
        </xdr:cNvPr>
        <xdr:cNvSpPr txBox="1"/>
      </xdr:nvSpPr>
      <xdr:spPr>
        <a:xfrm>
          <a:off x="16357600" y="9613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103505</xdr:rowOff>
    </xdr:from>
    <xdr:to>
      <xdr:col>81</xdr:col>
      <xdr:colOff>101600</xdr:colOff>
      <xdr:row>57</xdr:row>
      <xdr:rowOff>33655</xdr:rowOff>
    </xdr:to>
    <xdr:sp macro="" textlink="">
      <xdr:nvSpPr>
        <xdr:cNvPr id="649" name="楕円 648">
          <a:extLst>
            <a:ext uri="{FF2B5EF4-FFF2-40B4-BE49-F238E27FC236}">
              <a16:creationId xmlns:a16="http://schemas.microsoft.com/office/drawing/2014/main" id="{DDE9C627-8D4A-4DE9-8D5A-416BCBDE032C}"/>
            </a:ext>
          </a:extLst>
        </xdr:cNvPr>
        <xdr:cNvSpPr/>
      </xdr:nvSpPr>
      <xdr:spPr>
        <a:xfrm>
          <a:off x="154305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148590</xdr:rowOff>
    </xdr:from>
    <xdr:to>
      <xdr:col>85</xdr:col>
      <xdr:colOff>127000</xdr:colOff>
      <xdr:row>56</xdr:row>
      <xdr:rowOff>154305</xdr:rowOff>
    </xdr:to>
    <xdr:cxnSp macro="">
      <xdr:nvCxnSpPr>
        <xdr:cNvPr id="650" name="直線コネクタ 649">
          <a:extLst>
            <a:ext uri="{FF2B5EF4-FFF2-40B4-BE49-F238E27FC236}">
              <a16:creationId xmlns:a16="http://schemas.microsoft.com/office/drawing/2014/main" id="{35658DBE-64D3-47D6-9CBC-F6B53941124D}"/>
            </a:ext>
          </a:extLst>
        </xdr:cNvPr>
        <xdr:cNvCxnSpPr/>
      </xdr:nvCxnSpPr>
      <xdr:spPr>
        <a:xfrm flipV="1">
          <a:off x="15481300" y="974979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69215</xdr:rowOff>
    </xdr:from>
    <xdr:to>
      <xdr:col>76</xdr:col>
      <xdr:colOff>165100</xdr:colOff>
      <xdr:row>56</xdr:row>
      <xdr:rowOff>170815</xdr:rowOff>
    </xdr:to>
    <xdr:sp macro="" textlink="">
      <xdr:nvSpPr>
        <xdr:cNvPr id="651" name="楕円 650">
          <a:extLst>
            <a:ext uri="{FF2B5EF4-FFF2-40B4-BE49-F238E27FC236}">
              <a16:creationId xmlns:a16="http://schemas.microsoft.com/office/drawing/2014/main" id="{24C2F1B0-DE94-41C8-8689-E690E0F83DC7}"/>
            </a:ext>
          </a:extLst>
        </xdr:cNvPr>
        <xdr:cNvSpPr/>
      </xdr:nvSpPr>
      <xdr:spPr>
        <a:xfrm>
          <a:off x="14541500" y="96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120015</xdr:rowOff>
    </xdr:from>
    <xdr:to>
      <xdr:col>81</xdr:col>
      <xdr:colOff>50800</xdr:colOff>
      <xdr:row>56</xdr:row>
      <xdr:rowOff>154305</xdr:rowOff>
    </xdr:to>
    <xdr:cxnSp macro="">
      <xdr:nvCxnSpPr>
        <xdr:cNvPr id="652" name="直線コネクタ 651">
          <a:extLst>
            <a:ext uri="{FF2B5EF4-FFF2-40B4-BE49-F238E27FC236}">
              <a16:creationId xmlns:a16="http://schemas.microsoft.com/office/drawing/2014/main" id="{D3D99454-C365-4466-A6F7-09542E54D869}"/>
            </a:ext>
          </a:extLst>
        </xdr:cNvPr>
        <xdr:cNvCxnSpPr/>
      </xdr:nvCxnSpPr>
      <xdr:spPr>
        <a:xfrm>
          <a:off x="14592300" y="97212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71120</xdr:rowOff>
    </xdr:from>
    <xdr:to>
      <xdr:col>72</xdr:col>
      <xdr:colOff>38100</xdr:colOff>
      <xdr:row>57</xdr:row>
      <xdr:rowOff>1270</xdr:rowOff>
    </xdr:to>
    <xdr:sp macro="" textlink="">
      <xdr:nvSpPr>
        <xdr:cNvPr id="653" name="楕円 652">
          <a:extLst>
            <a:ext uri="{FF2B5EF4-FFF2-40B4-BE49-F238E27FC236}">
              <a16:creationId xmlns:a16="http://schemas.microsoft.com/office/drawing/2014/main" id="{1442ED21-BEB0-4831-8D3D-DF700DC70CB3}"/>
            </a:ext>
          </a:extLst>
        </xdr:cNvPr>
        <xdr:cNvSpPr/>
      </xdr:nvSpPr>
      <xdr:spPr>
        <a:xfrm>
          <a:off x="13652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120015</xdr:rowOff>
    </xdr:from>
    <xdr:to>
      <xdr:col>76</xdr:col>
      <xdr:colOff>114300</xdr:colOff>
      <xdr:row>56</xdr:row>
      <xdr:rowOff>121920</xdr:rowOff>
    </xdr:to>
    <xdr:cxnSp macro="">
      <xdr:nvCxnSpPr>
        <xdr:cNvPr id="654" name="直線コネクタ 653">
          <a:extLst>
            <a:ext uri="{FF2B5EF4-FFF2-40B4-BE49-F238E27FC236}">
              <a16:creationId xmlns:a16="http://schemas.microsoft.com/office/drawing/2014/main" id="{4FE7294D-B8AD-4AF4-8844-54D8D96ED4E6}"/>
            </a:ext>
          </a:extLst>
        </xdr:cNvPr>
        <xdr:cNvCxnSpPr/>
      </xdr:nvCxnSpPr>
      <xdr:spPr>
        <a:xfrm flipV="1">
          <a:off x="13703300" y="97212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86360</xdr:rowOff>
    </xdr:from>
    <xdr:to>
      <xdr:col>67</xdr:col>
      <xdr:colOff>101600</xdr:colOff>
      <xdr:row>57</xdr:row>
      <xdr:rowOff>16510</xdr:rowOff>
    </xdr:to>
    <xdr:sp macro="" textlink="">
      <xdr:nvSpPr>
        <xdr:cNvPr id="655" name="楕円 654">
          <a:extLst>
            <a:ext uri="{FF2B5EF4-FFF2-40B4-BE49-F238E27FC236}">
              <a16:creationId xmlns:a16="http://schemas.microsoft.com/office/drawing/2014/main" id="{5A1442CA-B728-45F6-A25E-2A9C485A0CCD}"/>
            </a:ext>
          </a:extLst>
        </xdr:cNvPr>
        <xdr:cNvSpPr/>
      </xdr:nvSpPr>
      <xdr:spPr>
        <a:xfrm>
          <a:off x="12763500" y="968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121920</xdr:rowOff>
    </xdr:from>
    <xdr:to>
      <xdr:col>71</xdr:col>
      <xdr:colOff>177800</xdr:colOff>
      <xdr:row>56</xdr:row>
      <xdr:rowOff>137160</xdr:rowOff>
    </xdr:to>
    <xdr:cxnSp macro="">
      <xdr:nvCxnSpPr>
        <xdr:cNvPr id="656" name="直線コネクタ 655">
          <a:extLst>
            <a:ext uri="{FF2B5EF4-FFF2-40B4-BE49-F238E27FC236}">
              <a16:creationId xmlns:a16="http://schemas.microsoft.com/office/drawing/2014/main" id="{71A9E068-321A-4EAA-A7EA-08F27EFCC3AC}"/>
            </a:ext>
          </a:extLst>
        </xdr:cNvPr>
        <xdr:cNvCxnSpPr/>
      </xdr:nvCxnSpPr>
      <xdr:spPr>
        <a:xfrm flipV="1">
          <a:off x="12814300" y="9723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657" name="n_1aveValue【学校施設】&#10;有形固定資産減価償却率">
          <a:extLst>
            <a:ext uri="{FF2B5EF4-FFF2-40B4-BE49-F238E27FC236}">
              <a16:creationId xmlns:a16="http://schemas.microsoft.com/office/drawing/2014/main" id="{8940C2EE-D71F-4B3F-877C-6E744A167BB6}"/>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658" name="n_2aveValue【学校施設】&#10;有形固定資産減価償却率">
          <a:extLst>
            <a:ext uri="{FF2B5EF4-FFF2-40B4-BE49-F238E27FC236}">
              <a16:creationId xmlns:a16="http://schemas.microsoft.com/office/drawing/2014/main" id="{5EDDA48D-7E20-4918-9C44-5D93D74C349E}"/>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ECDDA2FF-4BDD-409A-8309-9DBFC4F502B9}"/>
            </a:ext>
          </a:extLst>
        </xdr:cNvPr>
        <xdr:cNvSpPr txBox="1"/>
      </xdr:nvSpPr>
      <xdr:spPr>
        <a:xfrm>
          <a:off x="13500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81932</xdr:rowOff>
    </xdr:from>
    <xdr:ext cx="405111" cy="259045"/>
    <xdr:sp macro="" textlink="">
      <xdr:nvSpPr>
        <xdr:cNvPr id="660" name="n_4aveValue【学校施設】&#10;有形固定資産減価償却率">
          <a:extLst>
            <a:ext uri="{FF2B5EF4-FFF2-40B4-BE49-F238E27FC236}">
              <a16:creationId xmlns:a16="http://schemas.microsoft.com/office/drawing/2014/main" id="{95D673CD-ED29-4822-AB8D-90732D78030D}"/>
            </a:ext>
          </a:extLst>
        </xdr:cNvPr>
        <xdr:cNvSpPr txBox="1"/>
      </xdr:nvSpPr>
      <xdr:spPr>
        <a:xfrm>
          <a:off x="12611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50182</xdr:rowOff>
    </xdr:from>
    <xdr:ext cx="405111" cy="259045"/>
    <xdr:sp macro="" textlink="">
      <xdr:nvSpPr>
        <xdr:cNvPr id="661" name="n_1mainValue【学校施設】&#10;有形固定資産減価償却率">
          <a:extLst>
            <a:ext uri="{FF2B5EF4-FFF2-40B4-BE49-F238E27FC236}">
              <a16:creationId xmlns:a16="http://schemas.microsoft.com/office/drawing/2014/main" id="{E1A0224D-1DD1-4761-B3B8-5CEE81E22A7C}"/>
            </a:ext>
          </a:extLst>
        </xdr:cNvPr>
        <xdr:cNvSpPr txBox="1"/>
      </xdr:nvSpPr>
      <xdr:spPr>
        <a:xfrm>
          <a:off x="152660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15892</xdr:rowOff>
    </xdr:from>
    <xdr:ext cx="405111" cy="259045"/>
    <xdr:sp macro="" textlink="">
      <xdr:nvSpPr>
        <xdr:cNvPr id="662" name="n_2mainValue【学校施設】&#10;有形固定資産減価償却率">
          <a:extLst>
            <a:ext uri="{FF2B5EF4-FFF2-40B4-BE49-F238E27FC236}">
              <a16:creationId xmlns:a16="http://schemas.microsoft.com/office/drawing/2014/main" id="{B9173369-2BCE-4298-951C-E86942BA115A}"/>
            </a:ext>
          </a:extLst>
        </xdr:cNvPr>
        <xdr:cNvSpPr txBox="1"/>
      </xdr:nvSpPr>
      <xdr:spPr>
        <a:xfrm>
          <a:off x="14389744" y="944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17797</xdr:rowOff>
    </xdr:from>
    <xdr:ext cx="405111" cy="259045"/>
    <xdr:sp macro="" textlink="">
      <xdr:nvSpPr>
        <xdr:cNvPr id="663" name="n_3mainValue【学校施設】&#10;有形固定資産減価償却率">
          <a:extLst>
            <a:ext uri="{FF2B5EF4-FFF2-40B4-BE49-F238E27FC236}">
              <a16:creationId xmlns:a16="http://schemas.microsoft.com/office/drawing/2014/main" id="{4176E071-CB85-42EE-91FE-10ED27B7AC9D}"/>
            </a:ext>
          </a:extLst>
        </xdr:cNvPr>
        <xdr:cNvSpPr txBox="1"/>
      </xdr:nvSpPr>
      <xdr:spPr>
        <a:xfrm>
          <a:off x="1350074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33037</xdr:rowOff>
    </xdr:from>
    <xdr:ext cx="405111" cy="259045"/>
    <xdr:sp macro="" textlink="">
      <xdr:nvSpPr>
        <xdr:cNvPr id="664" name="n_4mainValue【学校施設】&#10;有形固定資産減価償却率">
          <a:extLst>
            <a:ext uri="{FF2B5EF4-FFF2-40B4-BE49-F238E27FC236}">
              <a16:creationId xmlns:a16="http://schemas.microsoft.com/office/drawing/2014/main" id="{4448A091-AEE6-4AF2-A73D-11367AE19E6A}"/>
            </a:ext>
          </a:extLst>
        </xdr:cNvPr>
        <xdr:cNvSpPr txBox="1"/>
      </xdr:nvSpPr>
      <xdr:spPr>
        <a:xfrm>
          <a:off x="12611744"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2E34962A-F343-4204-9A32-F04DD4C6C4B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BFC833D-C5BC-4F11-B53F-7E69EF58C2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44437E71-938D-4D3D-9B67-9AD5B6EC551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90B1751-127D-4CA6-9BAC-D8980473825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51B3764-CAB2-454D-8153-04362F48AE6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45763BC-DF3B-42E7-89FB-2ECADB15984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8FCDADC-27EB-4AEC-9FB8-B4A8D5AEFEC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8ACF4A7F-26E1-462E-871B-CEE22A1BBA9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DBE5918-95ED-415C-83F9-4098B907519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E690CDD5-E73A-405C-ABA0-F9C0D4FA0E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BDFC7086-B283-4E93-A292-E00FC170013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98A89885-3049-4284-9087-4B795C617059}"/>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53A6EE0A-35E8-43BA-92A3-CDD7BE87449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5E3107F4-D503-41E9-946E-EED96A7B191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A2BCD435-5DF2-4A0B-84E5-6C216C933D0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026E683F-1860-4E32-9DF3-560D1D84F38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AF30A449-B015-4216-A319-DD0682510B1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8CDBF985-BD34-4459-A99C-C73190C5578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9D95287D-9DA1-499F-BB93-DC9ACF29F9C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0E4372D1-555B-41DA-AE42-5519AE2836A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430FDF6E-FC1A-4B3A-B562-6E90FD0F70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8A4D488E-64BB-4AA9-8FC3-AD759A301D1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DAC9C07D-F3CE-483D-9644-F75EE581DD1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1761C71A-BD98-422E-9A7F-F404F2C09F68}"/>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C61848AC-E5AF-4CC6-B6AE-50702F661878}"/>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EB458FCA-AAB4-4101-81A2-88A78CEE74E1}"/>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5CC56775-CF9C-48A2-BFE2-314E57B166D9}"/>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CB78C5F8-766F-4A48-8226-BF4C624D283D}"/>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a:extLst>
            <a:ext uri="{FF2B5EF4-FFF2-40B4-BE49-F238E27FC236}">
              <a16:creationId xmlns:a16="http://schemas.microsoft.com/office/drawing/2014/main" id="{ABDD1DFF-D948-4EF2-997A-D7EF93EFC12D}"/>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16809C4F-38E2-4C3B-9D7F-48BCDCDACD1B}"/>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1FB54DC2-EBFF-4145-AE5F-6E42C61AEF17}"/>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9D4BF075-59F2-4E31-80B5-EB597238CE54}"/>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4B951824-4F68-429C-85E9-412F6261AE02}"/>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8" name="フローチャート: 判断 697">
          <a:extLst>
            <a:ext uri="{FF2B5EF4-FFF2-40B4-BE49-F238E27FC236}">
              <a16:creationId xmlns:a16="http://schemas.microsoft.com/office/drawing/2014/main" id="{3189032A-5D20-454F-9D80-A098748879A9}"/>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6E03A391-0FBE-41D0-A1A6-3A8304B5975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79B0CCB-5536-463C-B6DE-F019EB113C3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E6C58CB-860A-419C-8172-8BD4AE6031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F76FE64-C2E9-4F68-B144-32AD295812A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F0C363DC-1C81-487A-AA8D-D80A0EB0F0D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161989</xdr:rowOff>
    </xdr:from>
    <xdr:to>
      <xdr:col>116</xdr:col>
      <xdr:colOff>114300</xdr:colOff>
      <xdr:row>62</xdr:row>
      <xdr:rowOff>92139</xdr:rowOff>
    </xdr:to>
    <xdr:sp macro="" textlink="">
      <xdr:nvSpPr>
        <xdr:cNvPr id="704" name="楕円 703">
          <a:extLst>
            <a:ext uri="{FF2B5EF4-FFF2-40B4-BE49-F238E27FC236}">
              <a16:creationId xmlns:a16="http://schemas.microsoft.com/office/drawing/2014/main" id="{F43C4DF7-9E90-48C0-998D-EDA06F95FAA2}"/>
            </a:ext>
          </a:extLst>
        </xdr:cNvPr>
        <xdr:cNvSpPr/>
      </xdr:nvSpPr>
      <xdr:spPr>
        <a:xfrm>
          <a:off x="22110700" y="1062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140416</xdr:rowOff>
    </xdr:from>
    <xdr:ext cx="469744" cy="259045"/>
    <xdr:sp macro="" textlink="">
      <xdr:nvSpPr>
        <xdr:cNvPr id="705" name="【学校施設】&#10;一人当たり面積該当値テキスト">
          <a:extLst>
            <a:ext uri="{FF2B5EF4-FFF2-40B4-BE49-F238E27FC236}">
              <a16:creationId xmlns:a16="http://schemas.microsoft.com/office/drawing/2014/main" id="{4E5C03ED-47D4-4CD7-9D05-8B752B5D9BAC}"/>
            </a:ext>
          </a:extLst>
        </xdr:cNvPr>
        <xdr:cNvSpPr txBox="1"/>
      </xdr:nvSpPr>
      <xdr:spPr>
        <a:xfrm>
          <a:off x="22199600" y="1059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40449</xdr:rowOff>
    </xdr:from>
    <xdr:to>
      <xdr:col>112</xdr:col>
      <xdr:colOff>38100</xdr:colOff>
      <xdr:row>62</xdr:row>
      <xdr:rowOff>142049</xdr:rowOff>
    </xdr:to>
    <xdr:sp macro="" textlink="">
      <xdr:nvSpPr>
        <xdr:cNvPr id="706" name="楕円 705">
          <a:extLst>
            <a:ext uri="{FF2B5EF4-FFF2-40B4-BE49-F238E27FC236}">
              <a16:creationId xmlns:a16="http://schemas.microsoft.com/office/drawing/2014/main" id="{E1504A4D-A64D-4332-8341-BE2A970005B4}"/>
            </a:ext>
          </a:extLst>
        </xdr:cNvPr>
        <xdr:cNvSpPr/>
      </xdr:nvSpPr>
      <xdr:spPr>
        <a:xfrm>
          <a:off x="21272500" y="1067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41339</xdr:rowOff>
    </xdr:from>
    <xdr:to>
      <xdr:col>116</xdr:col>
      <xdr:colOff>63500</xdr:colOff>
      <xdr:row>62</xdr:row>
      <xdr:rowOff>91249</xdr:rowOff>
    </xdr:to>
    <xdr:cxnSp macro="">
      <xdr:nvCxnSpPr>
        <xdr:cNvPr id="707" name="直線コネクタ 706">
          <a:extLst>
            <a:ext uri="{FF2B5EF4-FFF2-40B4-BE49-F238E27FC236}">
              <a16:creationId xmlns:a16="http://schemas.microsoft.com/office/drawing/2014/main" id="{41A2CF2E-43AA-4431-BD02-541A76171060}"/>
            </a:ext>
          </a:extLst>
        </xdr:cNvPr>
        <xdr:cNvCxnSpPr/>
      </xdr:nvCxnSpPr>
      <xdr:spPr>
        <a:xfrm flipV="1">
          <a:off x="21323300" y="10671239"/>
          <a:ext cx="8382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36640</xdr:rowOff>
    </xdr:from>
    <xdr:to>
      <xdr:col>107</xdr:col>
      <xdr:colOff>101600</xdr:colOff>
      <xdr:row>62</xdr:row>
      <xdr:rowOff>138240</xdr:rowOff>
    </xdr:to>
    <xdr:sp macro="" textlink="">
      <xdr:nvSpPr>
        <xdr:cNvPr id="708" name="楕円 707">
          <a:extLst>
            <a:ext uri="{FF2B5EF4-FFF2-40B4-BE49-F238E27FC236}">
              <a16:creationId xmlns:a16="http://schemas.microsoft.com/office/drawing/2014/main" id="{66BF6E63-8D19-4D60-BD4F-8205507F734C}"/>
            </a:ext>
          </a:extLst>
        </xdr:cNvPr>
        <xdr:cNvSpPr/>
      </xdr:nvSpPr>
      <xdr:spPr>
        <a:xfrm>
          <a:off x="20383500" y="1066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87440</xdr:rowOff>
    </xdr:from>
    <xdr:to>
      <xdr:col>111</xdr:col>
      <xdr:colOff>177800</xdr:colOff>
      <xdr:row>62</xdr:row>
      <xdr:rowOff>91249</xdr:rowOff>
    </xdr:to>
    <xdr:cxnSp macro="">
      <xdr:nvCxnSpPr>
        <xdr:cNvPr id="709" name="直線コネクタ 708">
          <a:extLst>
            <a:ext uri="{FF2B5EF4-FFF2-40B4-BE49-F238E27FC236}">
              <a16:creationId xmlns:a16="http://schemas.microsoft.com/office/drawing/2014/main" id="{DF022998-15A4-42A5-B1E0-D65B575A4113}"/>
            </a:ext>
          </a:extLst>
        </xdr:cNvPr>
        <xdr:cNvCxnSpPr/>
      </xdr:nvCxnSpPr>
      <xdr:spPr>
        <a:xfrm>
          <a:off x="20434300" y="1071734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12636</xdr:rowOff>
    </xdr:from>
    <xdr:to>
      <xdr:col>102</xdr:col>
      <xdr:colOff>165100</xdr:colOff>
      <xdr:row>62</xdr:row>
      <xdr:rowOff>114236</xdr:rowOff>
    </xdr:to>
    <xdr:sp macro="" textlink="">
      <xdr:nvSpPr>
        <xdr:cNvPr id="710" name="楕円 709">
          <a:extLst>
            <a:ext uri="{FF2B5EF4-FFF2-40B4-BE49-F238E27FC236}">
              <a16:creationId xmlns:a16="http://schemas.microsoft.com/office/drawing/2014/main" id="{A718F840-E93C-4F5A-ADCB-7E07EF8999B4}"/>
            </a:ext>
          </a:extLst>
        </xdr:cNvPr>
        <xdr:cNvSpPr/>
      </xdr:nvSpPr>
      <xdr:spPr>
        <a:xfrm>
          <a:off x="19494500" y="1064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63436</xdr:rowOff>
    </xdr:from>
    <xdr:to>
      <xdr:col>107</xdr:col>
      <xdr:colOff>50800</xdr:colOff>
      <xdr:row>62</xdr:row>
      <xdr:rowOff>87440</xdr:rowOff>
    </xdr:to>
    <xdr:cxnSp macro="">
      <xdr:nvCxnSpPr>
        <xdr:cNvPr id="711" name="直線コネクタ 710">
          <a:extLst>
            <a:ext uri="{FF2B5EF4-FFF2-40B4-BE49-F238E27FC236}">
              <a16:creationId xmlns:a16="http://schemas.microsoft.com/office/drawing/2014/main" id="{D748EEC9-8CCB-4873-8281-A413532849CC}"/>
            </a:ext>
          </a:extLst>
        </xdr:cNvPr>
        <xdr:cNvCxnSpPr/>
      </xdr:nvCxnSpPr>
      <xdr:spPr>
        <a:xfrm>
          <a:off x="19545300" y="10693336"/>
          <a:ext cx="889000" cy="2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25591</xdr:rowOff>
    </xdr:from>
    <xdr:to>
      <xdr:col>98</xdr:col>
      <xdr:colOff>38100</xdr:colOff>
      <xdr:row>62</xdr:row>
      <xdr:rowOff>127191</xdr:rowOff>
    </xdr:to>
    <xdr:sp macro="" textlink="">
      <xdr:nvSpPr>
        <xdr:cNvPr id="712" name="楕円 711">
          <a:extLst>
            <a:ext uri="{FF2B5EF4-FFF2-40B4-BE49-F238E27FC236}">
              <a16:creationId xmlns:a16="http://schemas.microsoft.com/office/drawing/2014/main" id="{5028B26D-1BE1-45F0-A45B-8B75BEB09269}"/>
            </a:ext>
          </a:extLst>
        </xdr:cNvPr>
        <xdr:cNvSpPr/>
      </xdr:nvSpPr>
      <xdr:spPr>
        <a:xfrm>
          <a:off x="18605500" y="1065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63436</xdr:rowOff>
    </xdr:from>
    <xdr:to>
      <xdr:col>102</xdr:col>
      <xdr:colOff>114300</xdr:colOff>
      <xdr:row>62</xdr:row>
      <xdr:rowOff>76391</xdr:rowOff>
    </xdr:to>
    <xdr:cxnSp macro="">
      <xdr:nvCxnSpPr>
        <xdr:cNvPr id="713" name="直線コネクタ 712">
          <a:extLst>
            <a:ext uri="{FF2B5EF4-FFF2-40B4-BE49-F238E27FC236}">
              <a16:creationId xmlns:a16="http://schemas.microsoft.com/office/drawing/2014/main" id="{A76758C0-EF20-416A-9A28-870843BE4461}"/>
            </a:ext>
          </a:extLst>
        </xdr:cNvPr>
        <xdr:cNvCxnSpPr/>
      </xdr:nvCxnSpPr>
      <xdr:spPr>
        <a:xfrm flipV="1">
          <a:off x="18656300" y="10693336"/>
          <a:ext cx="889000" cy="1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714" name="n_1aveValue【学校施設】&#10;一人当たり面積">
          <a:extLst>
            <a:ext uri="{FF2B5EF4-FFF2-40B4-BE49-F238E27FC236}">
              <a16:creationId xmlns:a16="http://schemas.microsoft.com/office/drawing/2014/main" id="{41E7CCFA-40CA-42DC-8E89-11F05FC845A4}"/>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a:extLst>
            <a:ext uri="{FF2B5EF4-FFF2-40B4-BE49-F238E27FC236}">
              <a16:creationId xmlns:a16="http://schemas.microsoft.com/office/drawing/2014/main" id="{E75783EA-F5DF-4D26-8B07-9206686ED3DE}"/>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716" name="n_3aveValue【学校施設】&#10;一人当たり面積">
          <a:extLst>
            <a:ext uri="{FF2B5EF4-FFF2-40B4-BE49-F238E27FC236}">
              <a16:creationId xmlns:a16="http://schemas.microsoft.com/office/drawing/2014/main" id="{8B2975EB-50D4-40A0-918E-76507D1652D0}"/>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717" name="n_4aveValue【学校施設】&#10;一人当たり面積">
          <a:extLst>
            <a:ext uri="{FF2B5EF4-FFF2-40B4-BE49-F238E27FC236}">
              <a16:creationId xmlns:a16="http://schemas.microsoft.com/office/drawing/2014/main" id="{BFD57D50-C230-4122-B207-0D54EFA8ADD5}"/>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133176</xdr:rowOff>
    </xdr:from>
    <xdr:ext cx="469744" cy="259045"/>
    <xdr:sp macro="" textlink="">
      <xdr:nvSpPr>
        <xdr:cNvPr id="718" name="n_1mainValue【学校施設】&#10;一人当たり面積">
          <a:extLst>
            <a:ext uri="{FF2B5EF4-FFF2-40B4-BE49-F238E27FC236}">
              <a16:creationId xmlns:a16="http://schemas.microsoft.com/office/drawing/2014/main" id="{A4CBC074-B96C-41C7-8D0F-922F76CEBB0A}"/>
            </a:ext>
          </a:extLst>
        </xdr:cNvPr>
        <xdr:cNvSpPr txBox="1"/>
      </xdr:nvSpPr>
      <xdr:spPr>
        <a:xfrm>
          <a:off x="21075727" y="1076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129367</xdr:rowOff>
    </xdr:from>
    <xdr:ext cx="469744" cy="259045"/>
    <xdr:sp macro="" textlink="">
      <xdr:nvSpPr>
        <xdr:cNvPr id="719" name="n_2mainValue【学校施設】&#10;一人当たり面積">
          <a:extLst>
            <a:ext uri="{FF2B5EF4-FFF2-40B4-BE49-F238E27FC236}">
              <a16:creationId xmlns:a16="http://schemas.microsoft.com/office/drawing/2014/main" id="{FC87F832-B957-437E-A06D-FFDA3B867305}"/>
            </a:ext>
          </a:extLst>
        </xdr:cNvPr>
        <xdr:cNvSpPr txBox="1"/>
      </xdr:nvSpPr>
      <xdr:spPr>
        <a:xfrm>
          <a:off x="20199427" y="1075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105363</xdr:rowOff>
    </xdr:from>
    <xdr:ext cx="469744" cy="259045"/>
    <xdr:sp macro="" textlink="">
      <xdr:nvSpPr>
        <xdr:cNvPr id="720" name="n_3mainValue【学校施設】&#10;一人当たり面積">
          <a:extLst>
            <a:ext uri="{FF2B5EF4-FFF2-40B4-BE49-F238E27FC236}">
              <a16:creationId xmlns:a16="http://schemas.microsoft.com/office/drawing/2014/main" id="{743F2BF0-100B-43CD-886B-346BD632D60D}"/>
            </a:ext>
          </a:extLst>
        </xdr:cNvPr>
        <xdr:cNvSpPr txBox="1"/>
      </xdr:nvSpPr>
      <xdr:spPr>
        <a:xfrm>
          <a:off x="19310427" y="1073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118318</xdr:rowOff>
    </xdr:from>
    <xdr:ext cx="469744" cy="259045"/>
    <xdr:sp macro="" textlink="">
      <xdr:nvSpPr>
        <xdr:cNvPr id="721" name="n_4mainValue【学校施設】&#10;一人当たり面積">
          <a:extLst>
            <a:ext uri="{FF2B5EF4-FFF2-40B4-BE49-F238E27FC236}">
              <a16:creationId xmlns:a16="http://schemas.microsoft.com/office/drawing/2014/main" id="{CE1E1BCA-EE27-4FB5-B88D-A2FCE7D50BB9}"/>
            </a:ext>
          </a:extLst>
        </xdr:cNvPr>
        <xdr:cNvSpPr txBox="1"/>
      </xdr:nvSpPr>
      <xdr:spPr>
        <a:xfrm>
          <a:off x="18421427" y="1074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D307F836-A267-404C-A07A-24F16E28DCA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4F46DDDD-3538-474B-9B3E-785A9644CD1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76880D79-0B31-4F64-857F-CC76C9A60A3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4D1C8E14-0155-47CE-AF20-3DB67B7CB8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79313214-D6F2-4BA2-B9D5-4B13B958D6A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9D4966A0-3658-4D70-861B-FC93951DC7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BDF99AF4-1B92-477A-93C6-290618C0B4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FFEA62D3-E289-4E2D-B287-233749AEF2F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71A05EA2-3F98-4FCF-86F4-6267741DDE0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822D3278-AD75-4A66-B60F-9FCE253F937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2F7C255D-EE44-4F8A-860A-0C15D4E61C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B3BD1C7B-9E50-456F-86DC-E306F26269F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6986B8AA-96B2-4122-9EE1-E12B41B8010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7E3BEBA4-927D-46CE-A846-7A7D71A792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3FA46582-BB52-4AA9-A57C-BEA1221F14F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6B391E70-DFC0-4D05-9B09-2DF695AA24B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449C75BE-22E1-48BB-962A-BCBDFB94EC2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896334E4-EA45-4C8E-8A42-E231C02AFC9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77822632-B775-4D89-B263-8BAAC05BC7C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338CB803-DA74-4941-8689-05374B67520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8424DBF8-79AA-4E1D-B6DF-B01D3F7EAEB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6C129759-49AF-49F9-8BEC-DD9D140300B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BB708B56-9575-48D5-9BC1-DBEDD78AAFE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0AD63433-AB70-4B4E-B636-B2181EFE35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746" name="直線コネクタ 745">
          <a:extLst>
            <a:ext uri="{FF2B5EF4-FFF2-40B4-BE49-F238E27FC236}">
              <a16:creationId xmlns:a16="http://schemas.microsoft.com/office/drawing/2014/main" id="{0824D4CA-CA20-4026-B145-BFEFB26A282F}"/>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7" name="【児童館】&#10;有形固定資産減価償却率最小値テキスト">
          <a:extLst>
            <a:ext uri="{FF2B5EF4-FFF2-40B4-BE49-F238E27FC236}">
              <a16:creationId xmlns:a16="http://schemas.microsoft.com/office/drawing/2014/main" id="{A2D7B7D8-8E10-4282-82B8-B8399ED0629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8" name="直線コネクタ 747">
          <a:extLst>
            <a:ext uri="{FF2B5EF4-FFF2-40B4-BE49-F238E27FC236}">
              <a16:creationId xmlns:a16="http://schemas.microsoft.com/office/drawing/2014/main" id="{58D83EA1-7BB4-43E5-94D4-A9BD34626ED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749" name="【児童館】&#10;有形固定資産減価償却率最大値テキスト">
          <a:extLst>
            <a:ext uri="{FF2B5EF4-FFF2-40B4-BE49-F238E27FC236}">
              <a16:creationId xmlns:a16="http://schemas.microsoft.com/office/drawing/2014/main" id="{38345871-F8C8-4CAE-8FBD-E5D2C5305934}"/>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750" name="直線コネクタ 749">
          <a:extLst>
            <a:ext uri="{FF2B5EF4-FFF2-40B4-BE49-F238E27FC236}">
              <a16:creationId xmlns:a16="http://schemas.microsoft.com/office/drawing/2014/main" id="{E735A71F-6404-40B8-B2E2-9814288C6395}"/>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751" name="【児童館】&#10;有形固定資産減価償却率平均値テキスト">
          <a:extLst>
            <a:ext uri="{FF2B5EF4-FFF2-40B4-BE49-F238E27FC236}">
              <a16:creationId xmlns:a16="http://schemas.microsoft.com/office/drawing/2014/main" id="{81E16884-A2AD-41F0-A5DA-DB24DB33D402}"/>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52" name="フローチャート: 判断 751">
          <a:extLst>
            <a:ext uri="{FF2B5EF4-FFF2-40B4-BE49-F238E27FC236}">
              <a16:creationId xmlns:a16="http://schemas.microsoft.com/office/drawing/2014/main" id="{F295B13E-0D46-4CEE-900E-D37C634599FA}"/>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753" name="フローチャート: 判断 752">
          <a:extLst>
            <a:ext uri="{FF2B5EF4-FFF2-40B4-BE49-F238E27FC236}">
              <a16:creationId xmlns:a16="http://schemas.microsoft.com/office/drawing/2014/main" id="{0BAD9847-3508-418A-9421-A7AF4FBE79F2}"/>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54" name="フローチャート: 判断 753">
          <a:extLst>
            <a:ext uri="{FF2B5EF4-FFF2-40B4-BE49-F238E27FC236}">
              <a16:creationId xmlns:a16="http://schemas.microsoft.com/office/drawing/2014/main" id="{3F4F86AA-7019-4BA0-B49B-CC21641CA002}"/>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5" name="フローチャート: 判断 754">
          <a:extLst>
            <a:ext uri="{FF2B5EF4-FFF2-40B4-BE49-F238E27FC236}">
              <a16:creationId xmlns:a16="http://schemas.microsoft.com/office/drawing/2014/main" id="{F0D49141-8F65-4E8E-90BE-E24526D172E6}"/>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756" name="フローチャート: 判断 755">
          <a:extLst>
            <a:ext uri="{FF2B5EF4-FFF2-40B4-BE49-F238E27FC236}">
              <a16:creationId xmlns:a16="http://schemas.microsoft.com/office/drawing/2014/main" id="{D76F91F0-4943-4344-BE54-D7183AF3EEC1}"/>
            </a:ext>
          </a:extLst>
        </xdr:cNvPr>
        <xdr:cNvSpPr/>
      </xdr:nvSpPr>
      <xdr:spPr>
        <a:xfrm>
          <a:off x="12763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33C6303-1466-4EF5-8E35-911AE4A7286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C23C459-4D55-45BD-8A92-CD213A5C20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9A00A22-74B0-49F0-8A82-B62035BD402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D6B79C9-BCEA-4FC9-A22F-2B044ABD40C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83644E4-A21E-4E5C-9585-E83C48A46AC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151130</xdr:rowOff>
    </xdr:from>
    <xdr:to>
      <xdr:col>85</xdr:col>
      <xdr:colOff>177800</xdr:colOff>
      <xdr:row>80</xdr:row>
      <xdr:rowOff>81280</xdr:rowOff>
    </xdr:to>
    <xdr:sp macro="" textlink="">
      <xdr:nvSpPr>
        <xdr:cNvPr id="762" name="楕円 761">
          <a:extLst>
            <a:ext uri="{FF2B5EF4-FFF2-40B4-BE49-F238E27FC236}">
              <a16:creationId xmlns:a16="http://schemas.microsoft.com/office/drawing/2014/main" id="{0AC1906F-33C9-4E03-80ED-7A000F47BF93}"/>
            </a:ext>
          </a:extLst>
        </xdr:cNvPr>
        <xdr:cNvSpPr/>
      </xdr:nvSpPr>
      <xdr:spPr>
        <a:xfrm>
          <a:off x="16268700" y="13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2557</xdr:rowOff>
    </xdr:from>
    <xdr:ext cx="405111" cy="259045"/>
    <xdr:sp macro="" textlink="">
      <xdr:nvSpPr>
        <xdr:cNvPr id="763" name="【児童館】&#10;有形固定資産減価償却率該当値テキスト">
          <a:extLst>
            <a:ext uri="{FF2B5EF4-FFF2-40B4-BE49-F238E27FC236}">
              <a16:creationId xmlns:a16="http://schemas.microsoft.com/office/drawing/2014/main" id="{7E7D7962-A8C1-45F7-8397-A3374B1A2552}"/>
            </a:ext>
          </a:extLst>
        </xdr:cNvPr>
        <xdr:cNvSpPr txBox="1"/>
      </xdr:nvSpPr>
      <xdr:spPr>
        <a:xfrm>
          <a:off x="16357600"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109220</xdr:rowOff>
    </xdr:from>
    <xdr:to>
      <xdr:col>81</xdr:col>
      <xdr:colOff>101600</xdr:colOff>
      <xdr:row>80</xdr:row>
      <xdr:rowOff>39370</xdr:rowOff>
    </xdr:to>
    <xdr:sp macro="" textlink="">
      <xdr:nvSpPr>
        <xdr:cNvPr id="764" name="楕円 763">
          <a:extLst>
            <a:ext uri="{FF2B5EF4-FFF2-40B4-BE49-F238E27FC236}">
              <a16:creationId xmlns:a16="http://schemas.microsoft.com/office/drawing/2014/main" id="{2715122C-076D-49C9-BD27-4F23D6DF3DDD}"/>
            </a:ext>
          </a:extLst>
        </xdr:cNvPr>
        <xdr:cNvSpPr/>
      </xdr:nvSpPr>
      <xdr:spPr>
        <a:xfrm>
          <a:off x="154305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160020</xdr:rowOff>
    </xdr:from>
    <xdr:to>
      <xdr:col>85</xdr:col>
      <xdr:colOff>127000</xdr:colOff>
      <xdr:row>80</xdr:row>
      <xdr:rowOff>30480</xdr:rowOff>
    </xdr:to>
    <xdr:cxnSp macro="">
      <xdr:nvCxnSpPr>
        <xdr:cNvPr id="765" name="直線コネクタ 764">
          <a:extLst>
            <a:ext uri="{FF2B5EF4-FFF2-40B4-BE49-F238E27FC236}">
              <a16:creationId xmlns:a16="http://schemas.microsoft.com/office/drawing/2014/main" id="{23FB727F-B5E8-4358-8F8F-8DC06B15B744}"/>
            </a:ext>
          </a:extLst>
        </xdr:cNvPr>
        <xdr:cNvCxnSpPr/>
      </xdr:nvCxnSpPr>
      <xdr:spPr>
        <a:xfrm>
          <a:off x="15481300" y="137045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67311</xdr:rowOff>
    </xdr:from>
    <xdr:to>
      <xdr:col>76</xdr:col>
      <xdr:colOff>165100</xdr:colOff>
      <xdr:row>79</xdr:row>
      <xdr:rowOff>168911</xdr:rowOff>
    </xdr:to>
    <xdr:sp macro="" textlink="">
      <xdr:nvSpPr>
        <xdr:cNvPr id="766" name="楕円 765">
          <a:extLst>
            <a:ext uri="{FF2B5EF4-FFF2-40B4-BE49-F238E27FC236}">
              <a16:creationId xmlns:a16="http://schemas.microsoft.com/office/drawing/2014/main" id="{19E1D70F-D01C-4373-B420-F496F096F05D}"/>
            </a:ext>
          </a:extLst>
        </xdr:cNvPr>
        <xdr:cNvSpPr/>
      </xdr:nvSpPr>
      <xdr:spPr>
        <a:xfrm>
          <a:off x="14541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118111</xdr:rowOff>
    </xdr:from>
    <xdr:to>
      <xdr:col>81</xdr:col>
      <xdr:colOff>50800</xdr:colOff>
      <xdr:row>79</xdr:row>
      <xdr:rowOff>160020</xdr:rowOff>
    </xdr:to>
    <xdr:cxnSp macro="">
      <xdr:nvCxnSpPr>
        <xdr:cNvPr id="767" name="直線コネクタ 766">
          <a:extLst>
            <a:ext uri="{FF2B5EF4-FFF2-40B4-BE49-F238E27FC236}">
              <a16:creationId xmlns:a16="http://schemas.microsoft.com/office/drawing/2014/main" id="{30FCB7F6-3777-462A-8A08-B5C83A188874}"/>
            </a:ext>
          </a:extLst>
        </xdr:cNvPr>
        <xdr:cNvCxnSpPr/>
      </xdr:nvCxnSpPr>
      <xdr:spPr>
        <a:xfrm>
          <a:off x="14592300" y="136626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25400</xdr:rowOff>
    </xdr:from>
    <xdr:to>
      <xdr:col>72</xdr:col>
      <xdr:colOff>38100</xdr:colOff>
      <xdr:row>79</xdr:row>
      <xdr:rowOff>127000</xdr:rowOff>
    </xdr:to>
    <xdr:sp macro="" textlink="">
      <xdr:nvSpPr>
        <xdr:cNvPr id="768" name="楕円 767">
          <a:extLst>
            <a:ext uri="{FF2B5EF4-FFF2-40B4-BE49-F238E27FC236}">
              <a16:creationId xmlns:a16="http://schemas.microsoft.com/office/drawing/2014/main" id="{BED3B9A1-84F5-473A-8588-DB39414A41A9}"/>
            </a:ext>
          </a:extLst>
        </xdr:cNvPr>
        <xdr:cNvSpPr/>
      </xdr:nvSpPr>
      <xdr:spPr>
        <a:xfrm>
          <a:off x="13652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76200</xdr:rowOff>
    </xdr:from>
    <xdr:to>
      <xdr:col>76</xdr:col>
      <xdr:colOff>114300</xdr:colOff>
      <xdr:row>79</xdr:row>
      <xdr:rowOff>118111</xdr:rowOff>
    </xdr:to>
    <xdr:cxnSp macro="">
      <xdr:nvCxnSpPr>
        <xdr:cNvPr id="769" name="直線コネクタ 768">
          <a:extLst>
            <a:ext uri="{FF2B5EF4-FFF2-40B4-BE49-F238E27FC236}">
              <a16:creationId xmlns:a16="http://schemas.microsoft.com/office/drawing/2014/main" id="{3F684619-4009-4FCB-9061-DB822FDF78CF}"/>
            </a:ext>
          </a:extLst>
        </xdr:cNvPr>
        <xdr:cNvCxnSpPr/>
      </xdr:nvCxnSpPr>
      <xdr:spPr>
        <a:xfrm>
          <a:off x="13703300" y="136207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153036</xdr:rowOff>
    </xdr:from>
    <xdr:to>
      <xdr:col>67</xdr:col>
      <xdr:colOff>101600</xdr:colOff>
      <xdr:row>79</xdr:row>
      <xdr:rowOff>83186</xdr:rowOff>
    </xdr:to>
    <xdr:sp macro="" textlink="">
      <xdr:nvSpPr>
        <xdr:cNvPr id="770" name="楕円 769">
          <a:extLst>
            <a:ext uri="{FF2B5EF4-FFF2-40B4-BE49-F238E27FC236}">
              <a16:creationId xmlns:a16="http://schemas.microsoft.com/office/drawing/2014/main" id="{9F107E40-994D-4001-8ADA-6DAB222C0969}"/>
            </a:ext>
          </a:extLst>
        </xdr:cNvPr>
        <xdr:cNvSpPr/>
      </xdr:nvSpPr>
      <xdr:spPr>
        <a:xfrm>
          <a:off x="12763500" y="1352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32386</xdr:rowOff>
    </xdr:from>
    <xdr:to>
      <xdr:col>71</xdr:col>
      <xdr:colOff>177800</xdr:colOff>
      <xdr:row>79</xdr:row>
      <xdr:rowOff>76200</xdr:rowOff>
    </xdr:to>
    <xdr:cxnSp macro="">
      <xdr:nvCxnSpPr>
        <xdr:cNvPr id="771" name="直線コネクタ 770">
          <a:extLst>
            <a:ext uri="{FF2B5EF4-FFF2-40B4-BE49-F238E27FC236}">
              <a16:creationId xmlns:a16="http://schemas.microsoft.com/office/drawing/2014/main" id="{51A246F1-CAA5-4B81-B8CB-171D1D07AAA6}"/>
            </a:ext>
          </a:extLst>
        </xdr:cNvPr>
        <xdr:cNvCxnSpPr/>
      </xdr:nvCxnSpPr>
      <xdr:spPr>
        <a:xfrm>
          <a:off x="12814300" y="1357693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772" name="n_1aveValue【児童館】&#10;有形固定資産減価償却率">
          <a:extLst>
            <a:ext uri="{FF2B5EF4-FFF2-40B4-BE49-F238E27FC236}">
              <a16:creationId xmlns:a16="http://schemas.microsoft.com/office/drawing/2014/main" id="{C720B851-92AB-4440-931E-CFC7B6ACD4FC}"/>
            </a:ext>
          </a:extLst>
        </xdr:cNvPr>
        <xdr:cNvSpPr txBox="1"/>
      </xdr:nvSpPr>
      <xdr:spPr>
        <a:xfrm>
          <a:off x="15266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73" name="n_2aveValue【児童館】&#10;有形固定資産減価償却率">
          <a:extLst>
            <a:ext uri="{FF2B5EF4-FFF2-40B4-BE49-F238E27FC236}">
              <a16:creationId xmlns:a16="http://schemas.microsoft.com/office/drawing/2014/main" id="{BDD048FB-C11A-4283-83BA-9435A3A39EE2}"/>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4" name="n_3aveValue【児童館】&#10;有形固定資産減価償却率">
          <a:extLst>
            <a:ext uri="{FF2B5EF4-FFF2-40B4-BE49-F238E27FC236}">
              <a16:creationId xmlns:a16="http://schemas.microsoft.com/office/drawing/2014/main" id="{1F4C8C02-3B7D-4A56-96E1-AF4116CF5200}"/>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165752</xdr:rowOff>
    </xdr:from>
    <xdr:ext cx="405111" cy="259045"/>
    <xdr:sp macro="" textlink="">
      <xdr:nvSpPr>
        <xdr:cNvPr id="775" name="n_4aveValue【児童館】&#10;有形固定資産減価償却率">
          <a:extLst>
            <a:ext uri="{FF2B5EF4-FFF2-40B4-BE49-F238E27FC236}">
              <a16:creationId xmlns:a16="http://schemas.microsoft.com/office/drawing/2014/main" id="{8BEBE3B6-CCBB-4DE3-862A-77FB03126A5E}"/>
            </a:ext>
          </a:extLst>
        </xdr:cNvPr>
        <xdr:cNvSpPr txBox="1"/>
      </xdr:nvSpPr>
      <xdr:spPr>
        <a:xfrm>
          <a:off x="1261174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55897</xdr:rowOff>
    </xdr:from>
    <xdr:ext cx="405111" cy="259045"/>
    <xdr:sp macro="" textlink="">
      <xdr:nvSpPr>
        <xdr:cNvPr id="776" name="n_1mainValue【児童館】&#10;有形固定資産減価償却率">
          <a:extLst>
            <a:ext uri="{FF2B5EF4-FFF2-40B4-BE49-F238E27FC236}">
              <a16:creationId xmlns:a16="http://schemas.microsoft.com/office/drawing/2014/main" id="{7F95BE7E-2B56-47E7-BD8F-AB892086F40B}"/>
            </a:ext>
          </a:extLst>
        </xdr:cNvPr>
        <xdr:cNvSpPr txBox="1"/>
      </xdr:nvSpPr>
      <xdr:spPr>
        <a:xfrm>
          <a:off x="152660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13988</xdr:rowOff>
    </xdr:from>
    <xdr:ext cx="405111" cy="259045"/>
    <xdr:sp macro="" textlink="">
      <xdr:nvSpPr>
        <xdr:cNvPr id="777" name="n_2mainValue【児童館】&#10;有形固定資産減価償却率">
          <a:extLst>
            <a:ext uri="{FF2B5EF4-FFF2-40B4-BE49-F238E27FC236}">
              <a16:creationId xmlns:a16="http://schemas.microsoft.com/office/drawing/2014/main" id="{99B6F746-55A8-452E-9FFD-D6B18196CA00}"/>
            </a:ext>
          </a:extLst>
        </xdr:cNvPr>
        <xdr:cNvSpPr txBox="1"/>
      </xdr:nvSpPr>
      <xdr:spPr>
        <a:xfrm>
          <a:off x="14389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143527</xdr:rowOff>
    </xdr:from>
    <xdr:ext cx="405111" cy="259045"/>
    <xdr:sp macro="" textlink="">
      <xdr:nvSpPr>
        <xdr:cNvPr id="778" name="n_3mainValue【児童館】&#10;有形固定資産減価償却率">
          <a:extLst>
            <a:ext uri="{FF2B5EF4-FFF2-40B4-BE49-F238E27FC236}">
              <a16:creationId xmlns:a16="http://schemas.microsoft.com/office/drawing/2014/main" id="{8576717E-F7C4-46E7-B3B5-C587B7AB5194}"/>
            </a:ext>
          </a:extLst>
        </xdr:cNvPr>
        <xdr:cNvSpPr txBox="1"/>
      </xdr:nvSpPr>
      <xdr:spPr>
        <a:xfrm>
          <a:off x="13500744"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99713</xdr:rowOff>
    </xdr:from>
    <xdr:ext cx="405111" cy="259045"/>
    <xdr:sp macro="" textlink="">
      <xdr:nvSpPr>
        <xdr:cNvPr id="779" name="n_4mainValue【児童館】&#10;有形固定資産減価償却率">
          <a:extLst>
            <a:ext uri="{FF2B5EF4-FFF2-40B4-BE49-F238E27FC236}">
              <a16:creationId xmlns:a16="http://schemas.microsoft.com/office/drawing/2014/main" id="{D621E673-57D0-459A-9FB1-C44799F9BEE0}"/>
            </a:ext>
          </a:extLst>
        </xdr:cNvPr>
        <xdr:cNvSpPr txBox="1"/>
      </xdr:nvSpPr>
      <xdr:spPr>
        <a:xfrm>
          <a:off x="12611744" y="1330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629138B3-8ADD-453F-B13B-CC8F5A04A12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7E5C1A15-347B-4501-9937-C31C4B51A2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83CC78F2-1A3B-48E6-9402-E84856AE6D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1AF584D7-1361-4707-83E0-DFA09843A3D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3C83DEF5-4922-4B52-B45C-A69B9AF69C4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9847962F-3CAE-4C30-8FA0-3552F8B34D1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8FE63202-FA63-4115-B138-9C010885861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C2B69AD3-F1E6-4A6A-BBCE-A37E34ABBDE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9453A269-FD1B-41E9-AD7F-3224344D8C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EDB809CA-160D-433E-93E5-C4805C829E0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90" name="直線コネクタ 789">
          <a:extLst>
            <a:ext uri="{FF2B5EF4-FFF2-40B4-BE49-F238E27FC236}">
              <a16:creationId xmlns:a16="http://schemas.microsoft.com/office/drawing/2014/main" id="{086B0270-F628-4124-B829-57D9210702FE}"/>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91" name="テキスト ボックス 790">
          <a:extLst>
            <a:ext uri="{FF2B5EF4-FFF2-40B4-BE49-F238E27FC236}">
              <a16:creationId xmlns:a16="http://schemas.microsoft.com/office/drawing/2014/main" id="{F96D613E-9C9C-4DD7-AE86-85E1E1177D19}"/>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C4D860D9-D174-4F56-96BA-7B42F053885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9FB8F947-A871-40BD-BA6D-86E0B7A7D6E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4" name="直線コネクタ 793">
          <a:extLst>
            <a:ext uri="{FF2B5EF4-FFF2-40B4-BE49-F238E27FC236}">
              <a16:creationId xmlns:a16="http://schemas.microsoft.com/office/drawing/2014/main" id="{530AD7E4-2D12-4E72-A355-6A333125615C}"/>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5" name="テキスト ボックス 794">
          <a:extLst>
            <a:ext uri="{FF2B5EF4-FFF2-40B4-BE49-F238E27FC236}">
              <a16:creationId xmlns:a16="http://schemas.microsoft.com/office/drawing/2014/main" id="{55CA9D55-3FD2-495C-8710-19A78DBA489A}"/>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DF4BBC00-DCCB-4EEC-887F-CCBEDE7D3A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22028C29-4F10-496D-85D4-FF3B4298E4D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A0FD8BF2-0399-4F3F-81AF-51FA5E0F35B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799" name="直線コネクタ 798">
          <a:extLst>
            <a:ext uri="{FF2B5EF4-FFF2-40B4-BE49-F238E27FC236}">
              <a16:creationId xmlns:a16="http://schemas.microsoft.com/office/drawing/2014/main" id="{FB9382DD-E42B-42F8-B5E0-771A5F9822B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800" name="【児童館】&#10;一人当たり面積最小値テキスト">
          <a:extLst>
            <a:ext uri="{FF2B5EF4-FFF2-40B4-BE49-F238E27FC236}">
              <a16:creationId xmlns:a16="http://schemas.microsoft.com/office/drawing/2014/main" id="{D642A178-CD3E-46C4-AC31-0791D700D641}"/>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801" name="直線コネクタ 800">
          <a:extLst>
            <a:ext uri="{FF2B5EF4-FFF2-40B4-BE49-F238E27FC236}">
              <a16:creationId xmlns:a16="http://schemas.microsoft.com/office/drawing/2014/main" id="{2AF949C6-633D-4F9E-8122-8A09BD79B2A9}"/>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802" name="【児童館】&#10;一人当たり面積最大値テキスト">
          <a:extLst>
            <a:ext uri="{FF2B5EF4-FFF2-40B4-BE49-F238E27FC236}">
              <a16:creationId xmlns:a16="http://schemas.microsoft.com/office/drawing/2014/main" id="{3036E729-A834-471B-9820-18173C349447}"/>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803" name="直線コネクタ 802">
          <a:extLst>
            <a:ext uri="{FF2B5EF4-FFF2-40B4-BE49-F238E27FC236}">
              <a16:creationId xmlns:a16="http://schemas.microsoft.com/office/drawing/2014/main" id="{0BA77C59-26CE-4358-8496-DDFD3B946C24}"/>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804" name="【児童館】&#10;一人当たり面積平均値テキスト">
          <a:extLst>
            <a:ext uri="{FF2B5EF4-FFF2-40B4-BE49-F238E27FC236}">
              <a16:creationId xmlns:a16="http://schemas.microsoft.com/office/drawing/2014/main" id="{B02690B2-08BE-411A-9FDB-F0284462C903}"/>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805" name="フローチャート: 判断 804">
          <a:extLst>
            <a:ext uri="{FF2B5EF4-FFF2-40B4-BE49-F238E27FC236}">
              <a16:creationId xmlns:a16="http://schemas.microsoft.com/office/drawing/2014/main" id="{6CFC81C3-99C0-4D0F-86D8-2097663BCECA}"/>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6" name="フローチャート: 判断 805">
          <a:extLst>
            <a:ext uri="{FF2B5EF4-FFF2-40B4-BE49-F238E27FC236}">
              <a16:creationId xmlns:a16="http://schemas.microsoft.com/office/drawing/2014/main" id="{640C1B7D-8ADB-4B46-8A65-7A492BAA733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807" name="フローチャート: 判断 806">
          <a:extLst>
            <a:ext uri="{FF2B5EF4-FFF2-40B4-BE49-F238E27FC236}">
              <a16:creationId xmlns:a16="http://schemas.microsoft.com/office/drawing/2014/main" id="{DE12A9B2-31AD-41A0-905E-F1CA7033076A}"/>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808" name="フローチャート: 判断 807">
          <a:extLst>
            <a:ext uri="{FF2B5EF4-FFF2-40B4-BE49-F238E27FC236}">
              <a16:creationId xmlns:a16="http://schemas.microsoft.com/office/drawing/2014/main" id="{F6985BA7-5098-43ED-9A71-9824CC30112B}"/>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38736</xdr:rowOff>
    </xdr:from>
    <xdr:to>
      <xdr:col>98</xdr:col>
      <xdr:colOff>38100</xdr:colOff>
      <xdr:row>84</xdr:row>
      <xdr:rowOff>140336</xdr:rowOff>
    </xdr:to>
    <xdr:sp macro="" textlink="">
      <xdr:nvSpPr>
        <xdr:cNvPr id="809" name="フローチャート: 判断 808">
          <a:extLst>
            <a:ext uri="{FF2B5EF4-FFF2-40B4-BE49-F238E27FC236}">
              <a16:creationId xmlns:a16="http://schemas.microsoft.com/office/drawing/2014/main" id="{916C6066-8CE9-4E89-A044-6C87DB86E119}"/>
            </a:ext>
          </a:extLst>
        </xdr:cNvPr>
        <xdr:cNvSpPr/>
      </xdr:nvSpPr>
      <xdr:spPr>
        <a:xfrm>
          <a:off x="186055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B923B455-2282-4939-821C-2C139B2E7E8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BED50F1-74BC-4F92-9658-417D00677B7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A5B9B353-74DE-44A6-B5E2-9CDDB0B2BA1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F65FB77-3DED-4147-BD7C-1486519957E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8C9626F3-5A67-4345-979E-51D7C7D3AC8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55880</xdr:rowOff>
    </xdr:from>
    <xdr:to>
      <xdr:col>116</xdr:col>
      <xdr:colOff>114300</xdr:colOff>
      <xdr:row>83</xdr:row>
      <xdr:rowOff>157480</xdr:rowOff>
    </xdr:to>
    <xdr:sp macro="" textlink="">
      <xdr:nvSpPr>
        <xdr:cNvPr id="815" name="楕円 814">
          <a:extLst>
            <a:ext uri="{FF2B5EF4-FFF2-40B4-BE49-F238E27FC236}">
              <a16:creationId xmlns:a16="http://schemas.microsoft.com/office/drawing/2014/main" id="{5E48BFE6-A90E-44FB-A7DF-AC14B82A2B56}"/>
            </a:ext>
          </a:extLst>
        </xdr:cNvPr>
        <xdr:cNvSpPr/>
      </xdr:nvSpPr>
      <xdr:spPr>
        <a:xfrm>
          <a:off x="221107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78757</xdr:rowOff>
    </xdr:from>
    <xdr:ext cx="469744" cy="259045"/>
    <xdr:sp macro="" textlink="">
      <xdr:nvSpPr>
        <xdr:cNvPr id="816" name="【児童館】&#10;一人当たり面積該当値テキスト">
          <a:extLst>
            <a:ext uri="{FF2B5EF4-FFF2-40B4-BE49-F238E27FC236}">
              <a16:creationId xmlns:a16="http://schemas.microsoft.com/office/drawing/2014/main" id="{F3551373-72DD-4064-B550-003971110825}"/>
            </a:ext>
          </a:extLst>
        </xdr:cNvPr>
        <xdr:cNvSpPr txBox="1"/>
      </xdr:nvSpPr>
      <xdr:spPr>
        <a:xfrm>
          <a:off x="22199600"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50164</xdr:rowOff>
    </xdr:from>
    <xdr:to>
      <xdr:col>112</xdr:col>
      <xdr:colOff>38100</xdr:colOff>
      <xdr:row>83</xdr:row>
      <xdr:rowOff>151764</xdr:rowOff>
    </xdr:to>
    <xdr:sp macro="" textlink="">
      <xdr:nvSpPr>
        <xdr:cNvPr id="817" name="楕円 816">
          <a:extLst>
            <a:ext uri="{FF2B5EF4-FFF2-40B4-BE49-F238E27FC236}">
              <a16:creationId xmlns:a16="http://schemas.microsoft.com/office/drawing/2014/main" id="{70122279-6A66-411F-AB04-775AFE1D2808}"/>
            </a:ext>
          </a:extLst>
        </xdr:cNvPr>
        <xdr:cNvSpPr/>
      </xdr:nvSpPr>
      <xdr:spPr>
        <a:xfrm>
          <a:off x="21272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100964</xdr:rowOff>
    </xdr:from>
    <xdr:to>
      <xdr:col>116</xdr:col>
      <xdr:colOff>63500</xdr:colOff>
      <xdr:row>83</xdr:row>
      <xdr:rowOff>106680</xdr:rowOff>
    </xdr:to>
    <xdr:cxnSp macro="">
      <xdr:nvCxnSpPr>
        <xdr:cNvPr id="818" name="直線コネクタ 817">
          <a:extLst>
            <a:ext uri="{FF2B5EF4-FFF2-40B4-BE49-F238E27FC236}">
              <a16:creationId xmlns:a16="http://schemas.microsoft.com/office/drawing/2014/main" id="{43FB5C12-5E42-43BB-A8E0-212C19DA3AB4}"/>
            </a:ext>
          </a:extLst>
        </xdr:cNvPr>
        <xdr:cNvCxnSpPr/>
      </xdr:nvCxnSpPr>
      <xdr:spPr>
        <a:xfrm>
          <a:off x="21323300" y="143313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44450</xdr:rowOff>
    </xdr:from>
    <xdr:to>
      <xdr:col>107</xdr:col>
      <xdr:colOff>101600</xdr:colOff>
      <xdr:row>83</xdr:row>
      <xdr:rowOff>146050</xdr:rowOff>
    </xdr:to>
    <xdr:sp macro="" textlink="">
      <xdr:nvSpPr>
        <xdr:cNvPr id="819" name="楕円 818">
          <a:extLst>
            <a:ext uri="{FF2B5EF4-FFF2-40B4-BE49-F238E27FC236}">
              <a16:creationId xmlns:a16="http://schemas.microsoft.com/office/drawing/2014/main" id="{EF10D024-6910-43ED-A615-6A888F74448E}"/>
            </a:ext>
          </a:extLst>
        </xdr:cNvPr>
        <xdr:cNvSpPr/>
      </xdr:nvSpPr>
      <xdr:spPr>
        <a:xfrm>
          <a:off x="2038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95250</xdr:rowOff>
    </xdr:from>
    <xdr:to>
      <xdr:col>111</xdr:col>
      <xdr:colOff>177800</xdr:colOff>
      <xdr:row>83</xdr:row>
      <xdr:rowOff>100964</xdr:rowOff>
    </xdr:to>
    <xdr:cxnSp macro="">
      <xdr:nvCxnSpPr>
        <xdr:cNvPr id="820" name="直線コネクタ 819">
          <a:extLst>
            <a:ext uri="{FF2B5EF4-FFF2-40B4-BE49-F238E27FC236}">
              <a16:creationId xmlns:a16="http://schemas.microsoft.com/office/drawing/2014/main" id="{7BC4637C-DD50-4166-8727-DC9B0F09722D}"/>
            </a:ext>
          </a:extLst>
        </xdr:cNvPr>
        <xdr:cNvCxnSpPr/>
      </xdr:nvCxnSpPr>
      <xdr:spPr>
        <a:xfrm>
          <a:off x="20434300" y="143256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21" name="楕円 820">
          <a:extLst>
            <a:ext uri="{FF2B5EF4-FFF2-40B4-BE49-F238E27FC236}">
              <a16:creationId xmlns:a16="http://schemas.microsoft.com/office/drawing/2014/main" id="{3670EC39-743A-4D51-87FD-07F316B32382}"/>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95250</xdr:rowOff>
    </xdr:from>
    <xdr:to>
      <xdr:col>107</xdr:col>
      <xdr:colOff>50800</xdr:colOff>
      <xdr:row>83</xdr:row>
      <xdr:rowOff>95250</xdr:rowOff>
    </xdr:to>
    <xdr:cxnSp macro="">
      <xdr:nvCxnSpPr>
        <xdr:cNvPr id="822" name="直線コネクタ 821">
          <a:extLst>
            <a:ext uri="{FF2B5EF4-FFF2-40B4-BE49-F238E27FC236}">
              <a16:creationId xmlns:a16="http://schemas.microsoft.com/office/drawing/2014/main" id="{02741F8A-B9CC-45B3-8F13-D8FF86D4C2F6}"/>
            </a:ext>
          </a:extLst>
        </xdr:cNvPr>
        <xdr:cNvCxnSpPr/>
      </xdr:nvCxnSpPr>
      <xdr:spPr>
        <a:xfrm>
          <a:off x="19545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38736</xdr:rowOff>
    </xdr:from>
    <xdr:to>
      <xdr:col>98</xdr:col>
      <xdr:colOff>38100</xdr:colOff>
      <xdr:row>83</xdr:row>
      <xdr:rowOff>140336</xdr:rowOff>
    </xdr:to>
    <xdr:sp macro="" textlink="">
      <xdr:nvSpPr>
        <xdr:cNvPr id="823" name="楕円 822">
          <a:extLst>
            <a:ext uri="{FF2B5EF4-FFF2-40B4-BE49-F238E27FC236}">
              <a16:creationId xmlns:a16="http://schemas.microsoft.com/office/drawing/2014/main" id="{137A575C-D4D3-4479-8638-CB26255D965E}"/>
            </a:ext>
          </a:extLst>
        </xdr:cNvPr>
        <xdr:cNvSpPr/>
      </xdr:nvSpPr>
      <xdr:spPr>
        <a:xfrm>
          <a:off x="186055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89536</xdr:rowOff>
    </xdr:from>
    <xdr:to>
      <xdr:col>102</xdr:col>
      <xdr:colOff>114300</xdr:colOff>
      <xdr:row>83</xdr:row>
      <xdr:rowOff>95250</xdr:rowOff>
    </xdr:to>
    <xdr:cxnSp macro="">
      <xdr:nvCxnSpPr>
        <xdr:cNvPr id="824" name="直線コネクタ 823">
          <a:extLst>
            <a:ext uri="{FF2B5EF4-FFF2-40B4-BE49-F238E27FC236}">
              <a16:creationId xmlns:a16="http://schemas.microsoft.com/office/drawing/2014/main" id="{489BD333-54ED-4B24-B8F6-9405FE072F31}"/>
            </a:ext>
          </a:extLst>
        </xdr:cNvPr>
        <xdr:cNvCxnSpPr/>
      </xdr:nvCxnSpPr>
      <xdr:spPr>
        <a:xfrm>
          <a:off x="18656300" y="143198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5" name="n_1aveValue【児童館】&#10;一人当たり面積">
          <a:extLst>
            <a:ext uri="{FF2B5EF4-FFF2-40B4-BE49-F238E27FC236}">
              <a16:creationId xmlns:a16="http://schemas.microsoft.com/office/drawing/2014/main" id="{3D0E240B-2224-42E6-9E06-7D872E6E689C}"/>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826" name="n_2aveValue【児童館】&#10;一人当たり面積">
          <a:extLst>
            <a:ext uri="{FF2B5EF4-FFF2-40B4-BE49-F238E27FC236}">
              <a16:creationId xmlns:a16="http://schemas.microsoft.com/office/drawing/2014/main" id="{92B785DA-B442-4F08-B231-A58DD93F6D0F}"/>
            </a:ext>
          </a:extLst>
        </xdr:cNvPr>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827" name="n_3aveValue【児童館】&#10;一人当たり面積">
          <a:extLst>
            <a:ext uri="{FF2B5EF4-FFF2-40B4-BE49-F238E27FC236}">
              <a16:creationId xmlns:a16="http://schemas.microsoft.com/office/drawing/2014/main" id="{8D4D0730-F006-4CC1-8991-846A8912399D}"/>
            </a:ext>
          </a:extLst>
        </xdr:cNvPr>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131463</xdr:rowOff>
    </xdr:from>
    <xdr:ext cx="469744" cy="259045"/>
    <xdr:sp macro="" textlink="">
      <xdr:nvSpPr>
        <xdr:cNvPr id="828" name="n_4aveValue【児童館】&#10;一人当たり面積">
          <a:extLst>
            <a:ext uri="{FF2B5EF4-FFF2-40B4-BE49-F238E27FC236}">
              <a16:creationId xmlns:a16="http://schemas.microsoft.com/office/drawing/2014/main" id="{98FEFCC1-4932-4963-91F3-354EC5A4B297}"/>
            </a:ext>
          </a:extLst>
        </xdr:cNvPr>
        <xdr:cNvSpPr txBox="1"/>
      </xdr:nvSpPr>
      <xdr:spPr>
        <a:xfrm>
          <a:off x="184214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168291</xdr:rowOff>
    </xdr:from>
    <xdr:ext cx="469744" cy="259045"/>
    <xdr:sp macro="" textlink="">
      <xdr:nvSpPr>
        <xdr:cNvPr id="829" name="n_1mainValue【児童館】&#10;一人当たり面積">
          <a:extLst>
            <a:ext uri="{FF2B5EF4-FFF2-40B4-BE49-F238E27FC236}">
              <a16:creationId xmlns:a16="http://schemas.microsoft.com/office/drawing/2014/main" id="{96FB6A69-8480-482E-B84D-EAE65CD17B56}"/>
            </a:ext>
          </a:extLst>
        </xdr:cNvPr>
        <xdr:cNvSpPr txBox="1"/>
      </xdr:nvSpPr>
      <xdr:spPr>
        <a:xfrm>
          <a:off x="21075727" y="1405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0" name="n_2mainValue【児童館】&#10;一人当たり面積">
          <a:extLst>
            <a:ext uri="{FF2B5EF4-FFF2-40B4-BE49-F238E27FC236}">
              <a16:creationId xmlns:a16="http://schemas.microsoft.com/office/drawing/2014/main" id="{4FDEFEF3-8841-43EC-9C9A-A99CC6C32148}"/>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831" name="n_3mainValue【児童館】&#10;一人当たり面積">
          <a:extLst>
            <a:ext uri="{FF2B5EF4-FFF2-40B4-BE49-F238E27FC236}">
              <a16:creationId xmlns:a16="http://schemas.microsoft.com/office/drawing/2014/main" id="{732ECC5D-C41D-44D9-BFC8-0E6D87599D58}"/>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156863</xdr:rowOff>
    </xdr:from>
    <xdr:ext cx="469744" cy="259045"/>
    <xdr:sp macro="" textlink="">
      <xdr:nvSpPr>
        <xdr:cNvPr id="832" name="n_4mainValue【児童館】&#10;一人当たり面積">
          <a:extLst>
            <a:ext uri="{FF2B5EF4-FFF2-40B4-BE49-F238E27FC236}">
              <a16:creationId xmlns:a16="http://schemas.microsoft.com/office/drawing/2014/main" id="{2F8AD027-1713-448D-A7BE-B504435D3A64}"/>
            </a:ext>
          </a:extLst>
        </xdr:cNvPr>
        <xdr:cNvSpPr txBox="1"/>
      </xdr:nvSpPr>
      <xdr:spPr>
        <a:xfrm>
          <a:off x="18421427" y="1404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A5C18B12-9ED4-485E-9C8B-441F293BAF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4405D44D-E0A6-4222-96C2-A9B34A45E13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F9656AAB-5210-4C0C-97FB-79811766DE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7E434FC2-7209-47E2-9524-A43ECC3164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A93045E-4FF2-4240-BEE9-BB3B8FE2B8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7B22428C-5D51-481C-AC18-D1AF6550B1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4958A1A1-A85E-43A2-AEF2-4051DCAA5B4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8EAC9398-26D9-4D3E-9F0A-E4F4DFBFFDD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88F3B0D2-3EE1-48A3-94A4-6FA95F5CEF3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86A6DDD1-A3AE-43C1-B32B-931B47964C9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9131B012-4713-404A-9CE1-F0F3D503DBE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4" name="直線コネクタ 843">
          <a:extLst>
            <a:ext uri="{FF2B5EF4-FFF2-40B4-BE49-F238E27FC236}">
              <a16:creationId xmlns:a16="http://schemas.microsoft.com/office/drawing/2014/main" id="{11926C6D-8582-4C11-B234-6C2D5146DFF8}"/>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5" name="テキスト ボックス 844">
          <a:extLst>
            <a:ext uri="{FF2B5EF4-FFF2-40B4-BE49-F238E27FC236}">
              <a16:creationId xmlns:a16="http://schemas.microsoft.com/office/drawing/2014/main" id="{48AC9707-BB25-4C97-A8BA-129855452FCC}"/>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6" name="直線コネクタ 845">
          <a:extLst>
            <a:ext uri="{FF2B5EF4-FFF2-40B4-BE49-F238E27FC236}">
              <a16:creationId xmlns:a16="http://schemas.microsoft.com/office/drawing/2014/main" id="{6E910E47-2B52-4812-A265-D175E05F295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7" name="テキスト ボックス 846">
          <a:extLst>
            <a:ext uri="{FF2B5EF4-FFF2-40B4-BE49-F238E27FC236}">
              <a16:creationId xmlns:a16="http://schemas.microsoft.com/office/drawing/2014/main" id="{13B11BF9-4918-4FA4-BBB0-DD1EE5F1BA9B}"/>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8" name="直線コネクタ 847">
          <a:extLst>
            <a:ext uri="{FF2B5EF4-FFF2-40B4-BE49-F238E27FC236}">
              <a16:creationId xmlns:a16="http://schemas.microsoft.com/office/drawing/2014/main" id="{1057D448-114E-4919-8A4D-9C88D065A7B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9" name="テキスト ボックス 848">
          <a:extLst>
            <a:ext uri="{FF2B5EF4-FFF2-40B4-BE49-F238E27FC236}">
              <a16:creationId xmlns:a16="http://schemas.microsoft.com/office/drawing/2014/main" id="{F3550550-8815-4FDC-96D2-A418534B3FBF}"/>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0" name="直線コネクタ 849">
          <a:extLst>
            <a:ext uri="{FF2B5EF4-FFF2-40B4-BE49-F238E27FC236}">
              <a16:creationId xmlns:a16="http://schemas.microsoft.com/office/drawing/2014/main" id="{2966690B-B60D-4947-88BE-E62F1CDCD8F3}"/>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1" name="テキスト ボックス 850">
          <a:extLst>
            <a:ext uri="{FF2B5EF4-FFF2-40B4-BE49-F238E27FC236}">
              <a16:creationId xmlns:a16="http://schemas.microsoft.com/office/drawing/2014/main" id="{86C2C783-980A-4CE2-8ED7-EAEA2E28314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61E2DA60-E18C-41A3-A284-C637DFEC412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3" name="テキスト ボックス 852">
          <a:extLst>
            <a:ext uri="{FF2B5EF4-FFF2-40B4-BE49-F238E27FC236}">
              <a16:creationId xmlns:a16="http://schemas.microsoft.com/office/drawing/2014/main" id="{DBF3F946-9E84-4044-9224-8055043B9327}"/>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C5479E01-FE6A-49EF-994C-5DE1861FD9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855" name="直線コネクタ 854">
          <a:extLst>
            <a:ext uri="{FF2B5EF4-FFF2-40B4-BE49-F238E27FC236}">
              <a16:creationId xmlns:a16="http://schemas.microsoft.com/office/drawing/2014/main" id="{ED96E431-B221-4408-9BDA-F8C40EF75F99}"/>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56" name="【公民館】&#10;有形固定資産減価償却率最小値テキスト">
          <a:extLst>
            <a:ext uri="{FF2B5EF4-FFF2-40B4-BE49-F238E27FC236}">
              <a16:creationId xmlns:a16="http://schemas.microsoft.com/office/drawing/2014/main" id="{B774E7D5-2F69-42FC-928A-8B37BCA331DA}"/>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57" name="直線コネクタ 856">
          <a:extLst>
            <a:ext uri="{FF2B5EF4-FFF2-40B4-BE49-F238E27FC236}">
              <a16:creationId xmlns:a16="http://schemas.microsoft.com/office/drawing/2014/main" id="{337112E0-F07F-408B-B8F6-48D222B4AD13}"/>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858" name="【公民館】&#10;有形固定資産減価償却率最大値テキスト">
          <a:extLst>
            <a:ext uri="{FF2B5EF4-FFF2-40B4-BE49-F238E27FC236}">
              <a16:creationId xmlns:a16="http://schemas.microsoft.com/office/drawing/2014/main" id="{3D512C05-95DE-47BB-94CC-E41E7BD0C2F4}"/>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859" name="直線コネクタ 858">
          <a:extLst>
            <a:ext uri="{FF2B5EF4-FFF2-40B4-BE49-F238E27FC236}">
              <a16:creationId xmlns:a16="http://schemas.microsoft.com/office/drawing/2014/main" id="{F339C514-D2FF-4E51-9254-D55FB33F932F}"/>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860" name="【公民館】&#10;有形固定資産減価償却率平均値テキスト">
          <a:extLst>
            <a:ext uri="{FF2B5EF4-FFF2-40B4-BE49-F238E27FC236}">
              <a16:creationId xmlns:a16="http://schemas.microsoft.com/office/drawing/2014/main" id="{F55E06A9-458A-4067-8396-7613E7B03CCB}"/>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861" name="フローチャート: 判断 860">
          <a:extLst>
            <a:ext uri="{FF2B5EF4-FFF2-40B4-BE49-F238E27FC236}">
              <a16:creationId xmlns:a16="http://schemas.microsoft.com/office/drawing/2014/main" id="{A5FC355C-CA4D-4116-B475-18F019A00535}"/>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862" name="フローチャート: 判断 861">
          <a:extLst>
            <a:ext uri="{FF2B5EF4-FFF2-40B4-BE49-F238E27FC236}">
              <a16:creationId xmlns:a16="http://schemas.microsoft.com/office/drawing/2014/main" id="{7426940D-7DDA-4A32-A136-263E03F061BC}"/>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863" name="フローチャート: 判断 862">
          <a:extLst>
            <a:ext uri="{FF2B5EF4-FFF2-40B4-BE49-F238E27FC236}">
              <a16:creationId xmlns:a16="http://schemas.microsoft.com/office/drawing/2014/main" id="{3C74F840-1C0C-4D09-A0B5-ADDC7B85C96F}"/>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864" name="フローチャート: 判断 863">
          <a:extLst>
            <a:ext uri="{FF2B5EF4-FFF2-40B4-BE49-F238E27FC236}">
              <a16:creationId xmlns:a16="http://schemas.microsoft.com/office/drawing/2014/main" id="{FF0A6CB1-F58B-49AB-A270-EB260917A4C0}"/>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82550</xdr:rowOff>
    </xdr:from>
    <xdr:to>
      <xdr:col>67</xdr:col>
      <xdr:colOff>101600</xdr:colOff>
      <xdr:row>104</xdr:row>
      <xdr:rowOff>12700</xdr:rowOff>
    </xdr:to>
    <xdr:sp macro="" textlink="">
      <xdr:nvSpPr>
        <xdr:cNvPr id="865" name="フローチャート: 判断 864">
          <a:extLst>
            <a:ext uri="{FF2B5EF4-FFF2-40B4-BE49-F238E27FC236}">
              <a16:creationId xmlns:a16="http://schemas.microsoft.com/office/drawing/2014/main" id="{A7BCBA9D-DE69-4BDA-8427-43070A448227}"/>
            </a:ext>
          </a:extLst>
        </xdr:cNvPr>
        <xdr:cNvSpPr/>
      </xdr:nvSpPr>
      <xdr:spPr>
        <a:xfrm>
          <a:off x="12763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5C8F7B50-10C9-414F-B3AE-47D09A4373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2D7451CC-8C5E-4074-8AE6-46E2A9941D4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FF5D05B5-3FA3-4A8C-8C50-2494712AF52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B2A67B83-9890-4988-BA39-F6C7264C752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29BC126-1B0C-4B73-8D41-282CD725F37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112268</xdr:rowOff>
    </xdr:from>
    <xdr:to>
      <xdr:col>85</xdr:col>
      <xdr:colOff>177800</xdr:colOff>
      <xdr:row>105</xdr:row>
      <xdr:rowOff>42418</xdr:rowOff>
    </xdr:to>
    <xdr:sp macro="" textlink="">
      <xdr:nvSpPr>
        <xdr:cNvPr id="871" name="楕円 870">
          <a:extLst>
            <a:ext uri="{FF2B5EF4-FFF2-40B4-BE49-F238E27FC236}">
              <a16:creationId xmlns:a16="http://schemas.microsoft.com/office/drawing/2014/main" id="{76DA656A-2A4F-4271-B265-A2D278FA0764}"/>
            </a:ext>
          </a:extLst>
        </xdr:cNvPr>
        <xdr:cNvSpPr/>
      </xdr:nvSpPr>
      <xdr:spPr>
        <a:xfrm>
          <a:off x="16268700" y="179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90695</xdr:rowOff>
    </xdr:from>
    <xdr:ext cx="405111" cy="259045"/>
    <xdr:sp macro="" textlink="">
      <xdr:nvSpPr>
        <xdr:cNvPr id="872" name="【公民館】&#10;有形固定資産減価償却率該当値テキスト">
          <a:extLst>
            <a:ext uri="{FF2B5EF4-FFF2-40B4-BE49-F238E27FC236}">
              <a16:creationId xmlns:a16="http://schemas.microsoft.com/office/drawing/2014/main" id="{F3CD20DE-9B17-4628-B28D-F6FFDCF3BB8C}"/>
            </a:ext>
          </a:extLst>
        </xdr:cNvPr>
        <xdr:cNvSpPr txBox="1"/>
      </xdr:nvSpPr>
      <xdr:spPr>
        <a:xfrm>
          <a:off x="16357600"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66548</xdr:rowOff>
    </xdr:from>
    <xdr:to>
      <xdr:col>81</xdr:col>
      <xdr:colOff>101600</xdr:colOff>
      <xdr:row>104</xdr:row>
      <xdr:rowOff>168148</xdr:rowOff>
    </xdr:to>
    <xdr:sp macro="" textlink="">
      <xdr:nvSpPr>
        <xdr:cNvPr id="873" name="楕円 872">
          <a:extLst>
            <a:ext uri="{FF2B5EF4-FFF2-40B4-BE49-F238E27FC236}">
              <a16:creationId xmlns:a16="http://schemas.microsoft.com/office/drawing/2014/main" id="{3E565CF9-F979-48C3-B91C-9A4549D3BB12}"/>
            </a:ext>
          </a:extLst>
        </xdr:cNvPr>
        <xdr:cNvSpPr/>
      </xdr:nvSpPr>
      <xdr:spPr>
        <a:xfrm>
          <a:off x="15430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117348</xdr:rowOff>
    </xdr:from>
    <xdr:to>
      <xdr:col>85</xdr:col>
      <xdr:colOff>127000</xdr:colOff>
      <xdr:row>104</xdr:row>
      <xdr:rowOff>163068</xdr:rowOff>
    </xdr:to>
    <xdr:cxnSp macro="">
      <xdr:nvCxnSpPr>
        <xdr:cNvPr id="874" name="直線コネクタ 873">
          <a:extLst>
            <a:ext uri="{FF2B5EF4-FFF2-40B4-BE49-F238E27FC236}">
              <a16:creationId xmlns:a16="http://schemas.microsoft.com/office/drawing/2014/main" id="{12ACFFE3-1FC6-48E1-A730-A4CD28281D04}"/>
            </a:ext>
          </a:extLst>
        </xdr:cNvPr>
        <xdr:cNvCxnSpPr/>
      </xdr:nvCxnSpPr>
      <xdr:spPr>
        <a:xfrm>
          <a:off x="15481300" y="179481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103124</xdr:rowOff>
    </xdr:from>
    <xdr:to>
      <xdr:col>76</xdr:col>
      <xdr:colOff>165100</xdr:colOff>
      <xdr:row>106</xdr:row>
      <xdr:rowOff>33274</xdr:rowOff>
    </xdr:to>
    <xdr:sp macro="" textlink="">
      <xdr:nvSpPr>
        <xdr:cNvPr id="875" name="楕円 874">
          <a:extLst>
            <a:ext uri="{FF2B5EF4-FFF2-40B4-BE49-F238E27FC236}">
              <a16:creationId xmlns:a16="http://schemas.microsoft.com/office/drawing/2014/main" id="{9F87B89D-5910-42A2-A88F-CDD4A5EEF804}"/>
            </a:ext>
          </a:extLst>
        </xdr:cNvPr>
        <xdr:cNvSpPr/>
      </xdr:nvSpPr>
      <xdr:spPr>
        <a:xfrm>
          <a:off x="14541500" y="1810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117348</xdr:rowOff>
    </xdr:from>
    <xdr:to>
      <xdr:col>81</xdr:col>
      <xdr:colOff>50800</xdr:colOff>
      <xdr:row>105</xdr:row>
      <xdr:rowOff>153924</xdr:rowOff>
    </xdr:to>
    <xdr:cxnSp macro="">
      <xdr:nvCxnSpPr>
        <xdr:cNvPr id="876" name="直線コネクタ 875">
          <a:extLst>
            <a:ext uri="{FF2B5EF4-FFF2-40B4-BE49-F238E27FC236}">
              <a16:creationId xmlns:a16="http://schemas.microsoft.com/office/drawing/2014/main" id="{EA59EA01-E702-4230-9A23-DFF0E53C0BF3}"/>
            </a:ext>
          </a:extLst>
        </xdr:cNvPr>
        <xdr:cNvCxnSpPr/>
      </xdr:nvCxnSpPr>
      <xdr:spPr>
        <a:xfrm flipV="1">
          <a:off x="14592300" y="17948148"/>
          <a:ext cx="889000" cy="20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57404</xdr:rowOff>
    </xdr:from>
    <xdr:to>
      <xdr:col>72</xdr:col>
      <xdr:colOff>38100</xdr:colOff>
      <xdr:row>105</xdr:row>
      <xdr:rowOff>159004</xdr:rowOff>
    </xdr:to>
    <xdr:sp macro="" textlink="">
      <xdr:nvSpPr>
        <xdr:cNvPr id="877" name="楕円 876">
          <a:extLst>
            <a:ext uri="{FF2B5EF4-FFF2-40B4-BE49-F238E27FC236}">
              <a16:creationId xmlns:a16="http://schemas.microsoft.com/office/drawing/2014/main" id="{44421440-B5E5-4705-8886-2ABD4CAF4BF2}"/>
            </a:ext>
          </a:extLst>
        </xdr:cNvPr>
        <xdr:cNvSpPr/>
      </xdr:nvSpPr>
      <xdr:spPr>
        <a:xfrm>
          <a:off x="13652500" y="180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108204</xdr:rowOff>
    </xdr:from>
    <xdr:to>
      <xdr:col>76</xdr:col>
      <xdr:colOff>114300</xdr:colOff>
      <xdr:row>105</xdr:row>
      <xdr:rowOff>153924</xdr:rowOff>
    </xdr:to>
    <xdr:cxnSp macro="">
      <xdr:nvCxnSpPr>
        <xdr:cNvPr id="878" name="直線コネクタ 877">
          <a:extLst>
            <a:ext uri="{FF2B5EF4-FFF2-40B4-BE49-F238E27FC236}">
              <a16:creationId xmlns:a16="http://schemas.microsoft.com/office/drawing/2014/main" id="{A5096B1C-9EA6-4A16-902C-B9749EC78680}"/>
            </a:ext>
          </a:extLst>
        </xdr:cNvPr>
        <xdr:cNvCxnSpPr/>
      </xdr:nvCxnSpPr>
      <xdr:spPr>
        <a:xfrm>
          <a:off x="13703300" y="181104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11685</xdr:rowOff>
    </xdr:from>
    <xdr:to>
      <xdr:col>67</xdr:col>
      <xdr:colOff>101600</xdr:colOff>
      <xdr:row>105</xdr:row>
      <xdr:rowOff>113285</xdr:rowOff>
    </xdr:to>
    <xdr:sp macro="" textlink="">
      <xdr:nvSpPr>
        <xdr:cNvPr id="879" name="楕円 878">
          <a:extLst>
            <a:ext uri="{FF2B5EF4-FFF2-40B4-BE49-F238E27FC236}">
              <a16:creationId xmlns:a16="http://schemas.microsoft.com/office/drawing/2014/main" id="{7B96B3C2-11D0-413E-8984-EF338E9B1E86}"/>
            </a:ext>
          </a:extLst>
        </xdr:cNvPr>
        <xdr:cNvSpPr/>
      </xdr:nvSpPr>
      <xdr:spPr>
        <a:xfrm>
          <a:off x="12763500" y="1801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62485</xdr:rowOff>
    </xdr:from>
    <xdr:to>
      <xdr:col>71</xdr:col>
      <xdr:colOff>177800</xdr:colOff>
      <xdr:row>105</xdr:row>
      <xdr:rowOff>108204</xdr:rowOff>
    </xdr:to>
    <xdr:cxnSp macro="">
      <xdr:nvCxnSpPr>
        <xdr:cNvPr id="880" name="直線コネクタ 879">
          <a:extLst>
            <a:ext uri="{FF2B5EF4-FFF2-40B4-BE49-F238E27FC236}">
              <a16:creationId xmlns:a16="http://schemas.microsoft.com/office/drawing/2014/main" id="{97D8AC54-A733-4AAD-9B76-40C222877A76}"/>
            </a:ext>
          </a:extLst>
        </xdr:cNvPr>
        <xdr:cNvCxnSpPr/>
      </xdr:nvCxnSpPr>
      <xdr:spPr>
        <a:xfrm>
          <a:off x="12814300" y="1806473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116095</xdr:rowOff>
    </xdr:from>
    <xdr:ext cx="405111" cy="259045"/>
    <xdr:sp macro="" textlink="">
      <xdr:nvSpPr>
        <xdr:cNvPr id="881" name="n_1aveValue【公民館】&#10;有形固定資産減価償却率">
          <a:extLst>
            <a:ext uri="{FF2B5EF4-FFF2-40B4-BE49-F238E27FC236}">
              <a16:creationId xmlns:a16="http://schemas.microsoft.com/office/drawing/2014/main" id="{970C1990-A237-4E47-91B4-55C7AC97254C}"/>
            </a:ext>
          </a:extLst>
        </xdr:cNvPr>
        <xdr:cNvSpPr txBox="1"/>
      </xdr:nvSpPr>
      <xdr:spPr>
        <a:xfrm>
          <a:off x="152660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136669</xdr:rowOff>
    </xdr:from>
    <xdr:ext cx="405111" cy="259045"/>
    <xdr:sp macro="" textlink="">
      <xdr:nvSpPr>
        <xdr:cNvPr id="882" name="n_2aveValue【公民館】&#10;有形固定資産減価償却率">
          <a:extLst>
            <a:ext uri="{FF2B5EF4-FFF2-40B4-BE49-F238E27FC236}">
              <a16:creationId xmlns:a16="http://schemas.microsoft.com/office/drawing/2014/main" id="{B51BCE35-2809-4D8B-BAA2-8A0AB57698B4}"/>
            </a:ext>
          </a:extLst>
        </xdr:cNvPr>
        <xdr:cNvSpPr txBox="1"/>
      </xdr:nvSpPr>
      <xdr:spPr>
        <a:xfrm>
          <a:off x="14389744" y="1762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145814</xdr:rowOff>
    </xdr:from>
    <xdr:ext cx="405111" cy="259045"/>
    <xdr:sp macro="" textlink="">
      <xdr:nvSpPr>
        <xdr:cNvPr id="883" name="n_3aveValue【公民館】&#10;有形固定資産減価償却率">
          <a:extLst>
            <a:ext uri="{FF2B5EF4-FFF2-40B4-BE49-F238E27FC236}">
              <a16:creationId xmlns:a16="http://schemas.microsoft.com/office/drawing/2014/main" id="{6F990537-10C5-4BA5-862D-608FB25BC1AC}"/>
            </a:ext>
          </a:extLst>
        </xdr:cNvPr>
        <xdr:cNvSpPr txBox="1"/>
      </xdr:nvSpPr>
      <xdr:spPr>
        <a:xfrm>
          <a:off x="13500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29227</xdr:rowOff>
    </xdr:from>
    <xdr:ext cx="405111" cy="259045"/>
    <xdr:sp macro="" textlink="">
      <xdr:nvSpPr>
        <xdr:cNvPr id="884" name="n_4aveValue【公民館】&#10;有形固定資産減価償却率">
          <a:extLst>
            <a:ext uri="{FF2B5EF4-FFF2-40B4-BE49-F238E27FC236}">
              <a16:creationId xmlns:a16="http://schemas.microsoft.com/office/drawing/2014/main" id="{C263AAB5-E214-4D06-95AF-0ADE4C474256}"/>
            </a:ext>
          </a:extLst>
        </xdr:cNvPr>
        <xdr:cNvSpPr txBox="1"/>
      </xdr:nvSpPr>
      <xdr:spPr>
        <a:xfrm>
          <a:off x="12611744" y="1751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159275</xdr:rowOff>
    </xdr:from>
    <xdr:ext cx="405111" cy="259045"/>
    <xdr:sp macro="" textlink="">
      <xdr:nvSpPr>
        <xdr:cNvPr id="885" name="n_1mainValue【公民館】&#10;有形固定資産減価償却率">
          <a:extLst>
            <a:ext uri="{FF2B5EF4-FFF2-40B4-BE49-F238E27FC236}">
              <a16:creationId xmlns:a16="http://schemas.microsoft.com/office/drawing/2014/main" id="{71BE5EE0-8E5C-4D92-AF9B-18143F8CABE6}"/>
            </a:ext>
          </a:extLst>
        </xdr:cNvPr>
        <xdr:cNvSpPr txBox="1"/>
      </xdr:nvSpPr>
      <xdr:spPr>
        <a:xfrm>
          <a:off x="15266044" y="1799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24401</xdr:rowOff>
    </xdr:from>
    <xdr:ext cx="405111" cy="259045"/>
    <xdr:sp macro="" textlink="">
      <xdr:nvSpPr>
        <xdr:cNvPr id="886" name="n_2mainValue【公民館】&#10;有形固定資産減価償却率">
          <a:extLst>
            <a:ext uri="{FF2B5EF4-FFF2-40B4-BE49-F238E27FC236}">
              <a16:creationId xmlns:a16="http://schemas.microsoft.com/office/drawing/2014/main" id="{D1E46B32-DFBB-46E6-ABAB-498D31B569B2}"/>
            </a:ext>
          </a:extLst>
        </xdr:cNvPr>
        <xdr:cNvSpPr txBox="1"/>
      </xdr:nvSpPr>
      <xdr:spPr>
        <a:xfrm>
          <a:off x="14389744" y="1819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150131</xdr:rowOff>
    </xdr:from>
    <xdr:ext cx="405111" cy="259045"/>
    <xdr:sp macro="" textlink="">
      <xdr:nvSpPr>
        <xdr:cNvPr id="887" name="n_3mainValue【公民館】&#10;有形固定資産減価償却率">
          <a:extLst>
            <a:ext uri="{FF2B5EF4-FFF2-40B4-BE49-F238E27FC236}">
              <a16:creationId xmlns:a16="http://schemas.microsoft.com/office/drawing/2014/main" id="{3E217EFF-1F76-4C71-868A-1E9D90F702A7}"/>
            </a:ext>
          </a:extLst>
        </xdr:cNvPr>
        <xdr:cNvSpPr txBox="1"/>
      </xdr:nvSpPr>
      <xdr:spPr>
        <a:xfrm>
          <a:off x="13500744" y="181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104412</xdr:rowOff>
    </xdr:from>
    <xdr:ext cx="405111" cy="259045"/>
    <xdr:sp macro="" textlink="">
      <xdr:nvSpPr>
        <xdr:cNvPr id="888" name="n_4mainValue【公民館】&#10;有形固定資産減価償却率">
          <a:extLst>
            <a:ext uri="{FF2B5EF4-FFF2-40B4-BE49-F238E27FC236}">
              <a16:creationId xmlns:a16="http://schemas.microsoft.com/office/drawing/2014/main" id="{8B5316DB-0198-41C6-9F35-0BC3812F7A07}"/>
            </a:ext>
          </a:extLst>
        </xdr:cNvPr>
        <xdr:cNvSpPr txBox="1"/>
      </xdr:nvSpPr>
      <xdr:spPr>
        <a:xfrm>
          <a:off x="12611744" y="1810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1B2B5BC7-FA5B-4571-8BD6-F4FCE2B17F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EB1C1800-24AD-49DD-AABF-9EAC08E29FC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58DFCA9E-3B98-4A19-B887-FAD776329ED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B287C77E-DFF7-4648-8D6E-DE2A334B865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FF89EC5D-C390-4E9C-BCC7-1C90AD18F7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9A40C6B2-E981-49DA-BC24-9CBA7B8DC3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82D035F1-A846-4BCF-B47C-43D386A7C7D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9007A5F6-A87A-4EE0-A353-C7B69B40C7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C0EC0043-4A40-4E9C-896B-53EF14189D6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84C47582-F184-4017-84F0-6E08A5A1148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E6E19A46-DAB1-44A6-AE27-521BD2F814D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805F8AB7-2263-44E0-A818-777E2BACD92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9BEC6398-01A9-4C76-81FF-3DD9BBEC178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B0930DEA-7486-4E7A-B1EB-A075AA5BE2F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274A7E0F-9B8F-4E67-9196-E5C0E4AB8E0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FC392350-0F11-429F-AA61-A7080619C56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E6D0B6CE-BA47-47F7-9874-D8936DC3EFB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FA77FD30-6406-4B00-869C-24C33498E4A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1B0D8541-6C0C-4452-AC90-0EBAE5C8BC1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625E9910-D3D5-4251-86FF-00F703EA634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公民館】&#10;一人当たり面積グラフ枠">
          <a:extLst>
            <a:ext uri="{FF2B5EF4-FFF2-40B4-BE49-F238E27FC236}">
              <a16:creationId xmlns:a16="http://schemas.microsoft.com/office/drawing/2014/main" id="{7248A9FE-E899-465D-8457-2B6ED56860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910" name="直線コネクタ 909">
          <a:extLst>
            <a:ext uri="{FF2B5EF4-FFF2-40B4-BE49-F238E27FC236}">
              <a16:creationId xmlns:a16="http://schemas.microsoft.com/office/drawing/2014/main" id="{CB3B5997-C0E9-48C4-A32C-AAAEDA58C843}"/>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911" name="【公民館】&#10;一人当たり面積最小値テキスト">
          <a:extLst>
            <a:ext uri="{FF2B5EF4-FFF2-40B4-BE49-F238E27FC236}">
              <a16:creationId xmlns:a16="http://schemas.microsoft.com/office/drawing/2014/main" id="{BAB85031-7D97-4328-B6ED-5B89B2D23605}"/>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912" name="直線コネクタ 911">
          <a:extLst>
            <a:ext uri="{FF2B5EF4-FFF2-40B4-BE49-F238E27FC236}">
              <a16:creationId xmlns:a16="http://schemas.microsoft.com/office/drawing/2014/main" id="{BDEC3FB6-AF84-4DC9-BA95-0E7B8B59057D}"/>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913" name="【公民館】&#10;一人当たり面積最大値テキスト">
          <a:extLst>
            <a:ext uri="{FF2B5EF4-FFF2-40B4-BE49-F238E27FC236}">
              <a16:creationId xmlns:a16="http://schemas.microsoft.com/office/drawing/2014/main" id="{94E7F33E-767A-4AF5-9165-DF2A6785BFF0}"/>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914" name="直線コネクタ 913">
          <a:extLst>
            <a:ext uri="{FF2B5EF4-FFF2-40B4-BE49-F238E27FC236}">
              <a16:creationId xmlns:a16="http://schemas.microsoft.com/office/drawing/2014/main" id="{5BC93E59-9A8F-4C72-8AC4-4701AA59C99C}"/>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915" name="【公民館】&#10;一人当たり面積平均値テキスト">
          <a:extLst>
            <a:ext uri="{FF2B5EF4-FFF2-40B4-BE49-F238E27FC236}">
              <a16:creationId xmlns:a16="http://schemas.microsoft.com/office/drawing/2014/main" id="{DF3BC3D6-3DA4-437D-9CC4-252F78F5F2DE}"/>
            </a:ext>
          </a:extLst>
        </xdr:cNvPr>
        <xdr:cNvSpPr txBox="1"/>
      </xdr:nvSpPr>
      <xdr:spPr>
        <a:xfrm>
          <a:off x="22199600" y="1795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916" name="フローチャート: 判断 915">
          <a:extLst>
            <a:ext uri="{FF2B5EF4-FFF2-40B4-BE49-F238E27FC236}">
              <a16:creationId xmlns:a16="http://schemas.microsoft.com/office/drawing/2014/main" id="{634B01E9-7316-457A-AACB-6A905CD1F2AF}"/>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17" name="フローチャート: 判断 916">
          <a:extLst>
            <a:ext uri="{FF2B5EF4-FFF2-40B4-BE49-F238E27FC236}">
              <a16:creationId xmlns:a16="http://schemas.microsoft.com/office/drawing/2014/main" id="{BCBECB67-ADED-4596-9D9A-5A0E844ABD3D}"/>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18" name="フローチャート: 判断 917">
          <a:extLst>
            <a:ext uri="{FF2B5EF4-FFF2-40B4-BE49-F238E27FC236}">
              <a16:creationId xmlns:a16="http://schemas.microsoft.com/office/drawing/2014/main" id="{4972B6C3-8F97-4923-BC2F-6B460AD69F34}"/>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19" name="フローチャート: 判断 918">
          <a:extLst>
            <a:ext uri="{FF2B5EF4-FFF2-40B4-BE49-F238E27FC236}">
              <a16:creationId xmlns:a16="http://schemas.microsoft.com/office/drawing/2014/main" id="{BF25FBC4-EB8B-462D-A1C6-08F47B934EB1}"/>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920" name="フローチャート: 判断 919">
          <a:extLst>
            <a:ext uri="{FF2B5EF4-FFF2-40B4-BE49-F238E27FC236}">
              <a16:creationId xmlns:a16="http://schemas.microsoft.com/office/drawing/2014/main" id="{38D1B9D9-5AED-4B98-9C95-37EFA98E9E3B}"/>
            </a:ext>
          </a:extLst>
        </xdr:cNvPr>
        <xdr:cNvSpPr/>
      </xdr:nvSpPr>
      <xdr:spPr>
        <a:xfrm>
          <a:off x="18605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44AB2BF-41CB-4068-980D-7692F6503CE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E4A298B9-2D6B-4D3D-B1DD-E9CE693C7F1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EE9858C-5FCC-4E64-9C36-DAE70890BD4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5504BBE9-E872-4D48-87ED-3ACD259D17A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BD0D2FC5-D5FA-444A-997A-C317D3DA88A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139700</xdr:rowOff>
    </xdr:from>
    <xdr:to>
      <xdr:col>116</xdr:col>
      <xdr:colOff>114300</xdr:colOff>
      <xdr:row>108</xdr:row>
      <xdr:rowOff>69850</xdr:rowOff>
    </xdr:to>
    <xdr:sp macro="" textlink="">
      <xdr:nvSpPr>
        <xdr:cNvPr id="926" name="楕円 925">
          <a:extLst>
            <a:ext uri="{FF2B5EF4-FFF2-40B4-BE49-F238E27FC236}">
              <a16:creationId xmlns:a16="http://schemas.microsoft.com/office/drawing/2014/main" id="{9BA066C7-1525-4BD4-9855-9B4BDB39DB24}"/>
            </a:ext>
          </a:extLst>
        </xdr:cNvPr>
        <xdr:cNvSpPr/>
      </xdr:nvSpPr>
      <xdr:spPr>
        <a:xfrm>
          <a:off x="22110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54627</xdr:rowOff>
    </xdr:from>
    <xdr:ext cx="469744" cy="259045"/>
    <xdr:sp macro="" textlink="">
      <xdr:nvSpPr>
        <xdr:cNvPr id="927" name="【公民館】&#10;一人当たり面積該当値テキスト">
          <a:extLst>
            <a:ext uri="{FF2B5EF4-FFF2-40B4-BE49-F238E27FC236}">
              <a16:creationId xmlns:a16="http://schemas.microsoft.com/office/drawing/2014/main" id="{7758A271-656C-48D3-84DF-0F906439B77B}"/>
            </a:ext>
          </a:extLst>
        </xdr:cNvPr>
        <xdr:cNvSpPr txBox="1"/>
      </xdr:nvSpPr>
      <xdr:spPr>
        <a:xfrm>
          <a:off x="22199600" y="1839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137413</xdr:rowOff>
    </xdr:from>
    <xdr:to>
      <xdr:col>112</xdr:col>
      <xdr:colOff>38100</xdr:colOff>
      <xdr:row>108</xdr:row>
      <xdr:rowOff>67563</xdr:rowOff>
    </xdr:to>
    <xdr:sp macro="" textlink="">
      <xdr:nvSpPr>
        <xdr:cNvPr id="928" name="楕円 927">
          <a:extLst>
            <a:ext uri="{FF2B5EF4-FFF2-40B4-BE49-F238E27FC236}">
              <a16:creationId xmlns:a16="http://schemas.microsoft.com/office/drawing/2014/main" id="{EE7E2C6E-1E76-463A-9434-A6EDBEDF933D}"/>
            </a:ext>
          </a:extLst>
        </xdr:cNvPr>
        <xdr:cNvSpPr/>
      </xdr:nvSpPr>
      <xdr:spPr>
        <a:xfrm>
          <a:off x="21272500" y="1848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16763</xdr:rowOff>
    </xdr:from>
    <xdr:to>
      <xdr:col>116</xdr:col>
      <xdr:colOff>63500</xdr:colOff>
      <xdr:row>108</xdr:row>
      <xdr:rowOff>19050</xdr:rowOff>
    </xdr:to>
    <xdr:cxnSp macro="">
      <xdr:nvCxnSpPr>
        <xdr:cNvPr id="929" name="直線コネクタ 928">
          <a:extLst>
            <a:ext uri="{FF2B5EF4-FFF2-40B4-BE49-F238E27FC236}">
              <a16:creationId xmlns:a16="http://schemas.microsoft.com/office/drawing/2014/main" id="{F9CDA063-059B-450C-B180-9A8A165C2A75}"/>
            </a:ext>
          </a:extLst>
        </xdr:cNvPr>
        <xdr:cNvCxnSpPr/>
      </xdr:nvCxnSpPr>
      <xdr:spPr>
        <a:xfrm>
          <a:off x="21323300" y="18533363"/>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43687</xdr:rowOff>
    </xdr:from>
    <xdr:to>
      <xdr:col>107</xdr:col>
      <xdr:colOff>101600</xdr:colOff>
      <xdr:row>107</xdr:row>
      <xdr:rowOff>145287</xdr:rowOff>
    </xdr:to>
    <xdr:sp macro="" textlink="">
      <xdr:nvSpPr>
        <xdr:cNvPr id="930" name="楕円 929">
          <a:extLst>
            <a:ext uri="{FF2B5EF4-FFF2-40B4-BE49-F238E27FC236}">
              <a16:creationId xmlns:a16="http://schemas.microsoft.com/office/drawing/2014/main" id="{81836766-CDC9-458A-ABE8-DA71BC517A31}"/>
            </a:ext>
          </a:extLst>
        </xdr:cNvPr>
        <xdr:cNvSpPr/>
      </xdr:nvSpPr>
      <xdr:spPr>
        <a:xfrm>
          <a:off x="20383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94487</xdr:rowOff>
    </xdr:from>
    <xdr:to>
      <xdr:col>111</xdr:col>
      <xdr:colOff>177800</xdr:colOff>
      <xdr:row>108</xdr:row>
      <xdr:rowOff>16763</xdr:rowOff>
    </xdr:to>
    <xdr:cxnSp macro="">
      <xdr:nvCxnSpPr>
        <xdr:cNvPr id="931" name="直線コネクタ 930">
          <a:extLst>
            <a:ext uri="{FF2B5EF4-FFF2-40B4-BE49-F238E27FC236}">
              <a16:creationId xmlns:a16="http://schemas.microsoft.com/office/drawing/2014/main" id="{FC6A25A8-166E-45B5-8B62-0EDE9CCAF339}"/>
            </a:ext>
          </a:extLst>
        </xdr:cNvPr>
        <xdr:cNvCxnSpPr/>
      </xdr:nvCxnSpPr>
      <xdr:spPr>
        <a:xfrm>
          <a:off x="20434300" y="18439637"/>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macro="" textlink="">
      <xdr:nvSpPr>
        <xdr:cNvPr id="932" name="楕円 931">
          <a:extLst>
            <a:ext uri="{FF2B5EF4-FFF2-40B4-BE49-F238E27FC236}">
              <a16:creationId xmlns:a16="http://schemas.microsoft.com/office/drawing/2014/main" id="{6782CF07-914C-4B31-9144-086AD9DA126D}"/>
            </a:ext>
          </a:extLst>
        </xdr:cNvPr>
        <xdr:cNvSpPr/>
      </xdr:nvSpPr>
      <xdr:spPr>
        <a:xfrm>
          <a:off x="19494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94487</xdr:rowOff>
    </xdr:from>
    <xdr:to>
      <xdr:col>107</xdr:col>
      <xdr:colOff>50800</xdr:colOff>
      <xdr:row>107</xdr:row>
      <xdr:rowOff>94487</xdr:rowOff>
    </xdr:to>
    <xdr:cxnSp macro="">
      <xdr:nvCxnSpPr>
        <xdr:cNvPr id="933" name="直線コネクタ 932">
          <a:extLst>
            <a:ext uri="{FF2B5EF4-FFF2-40B4-BE49-F238E27FC236}">
              <a16:creationId xmlns:a16="http://schemas.microsoft.com/office/drawing/2014/main" id="{8159D7CF-F464-47F5-A516-95FDFE016453}"/>
            </a:ext>
          </a:extLst>
        </xdr:cNvPr>
        <xdr:cNvCxnSpPr/>
      </xdr:nvCxnSpPr>
      <xdr:spPr>
        <a:xfrm>
          <a:off x="19545300" y="1843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41402</xdr:rowOff>
    </xdr:from>
    <xdr:to>
      <xdr:col>98</xdr:col>
      <xdr:colOff>38100</xdr:colOff>
      <xdr:row>107</xdr:row>
      <xdr:rowOff>143002</xdr:rowOff>
    </xdr:to>
    <xdr:sp macro="" textlink="">
      <xdr:nvSpPr>
        <xdr:cNvPr id="934" name="楕円 933">
          <a:extLst>
            <a:ext uri="{FF2B5EF4-FFF2-40B4-BE49-F238E27FC236}">
              <a16:creationId xmlns:a16="http://schemas.microsoft.com/office/drawing/2014/main" id="{29EAE19C-BB3C-40A7-95E0-D541D300E1A6}"/>
            </a:ext>
          </a:extLst>
        </xdr:cNvPr>
        <xdr:cNvSpPr/>
      </xdr:nvSpPr>
      <xdr:spPr>
        <a:xfrm>
          <a:off x="18605500" y="1838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92202</xdr:rowOff>
    </xdr:from>
    <xdr:to>
      <xdr:col>102</xdr:col>
      <xdr:colOff>114300</xdr:colOff>
      <xdr:row>107</xdr:row>
      <xdr:rowOff>94487</xdr:rowOff>
    </xdr:to>
    <xdr:cxnSp macro="">
      <xdr:nvCxnSpPr>
        <xdr:cNvPr id="935" name="直線コネクタ 934">
          <a:extLst>
            <a:ext uri="{FF2B5EF4-FFF2-40B4-BE49-F238E27FC236}">
              <a16:creationId xmlns:a16="http://schemas.microsoft.com/office/drawing/2014/main" id="{EDF7FF1B-9D4F-48CF-8930-D07A96368530}"/>
            </a:ext>
          </a:extLst>
        </xdr:cNvPr>
        <xdr:cNvCxnSpPr/>
      </xdr:nvCxnSpPr>
      <xdr:spPr>
        <a:xfrm>
          <a:off x="18656300" y="184373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936" name="n_1aveValue【公民館】&#10;一人当たり面積">
          <a:extLst>
            <a:ext uri="{FF2B5EF4-FFF2-40B4-BE49-F238E27FC236}">
              <a16:creationId xmlns:a16="http://schemas.microsoft.com/office/drawing/2014/main" id="{82469743-5623-4A03-92BF-008B6953AF00}"/>
            </a:ext>
          </a:extLst>
        </xdr:cNvPr>
        <xdr:cNvSpPr txBox="1"/>
      </xdr:nvSpPr>
      <xdr:spPr>
        <a:xfrm>
          <a:off x="210757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937" name="n_2aveValue【公民館】&#10;一人当たり面積">
          <a:extLst>
            <a:ext uri="{FF2B5EF4-FFF2-40B4-BE49-F238E27FC236}">
              <a16:creationId xmlns:a16="http://schemas.microsoft.com/office/drawing/2014/main" id="{E8FD5A65-DA94-4BD4-BBB0-6FADFF469009}"/>
            </a:ext>
          </a:extLst>
        </xdr:cNvPr>
        <xdr:cNvSpPr txBox="1"/>
      </xdr:nvSpPr>
      <xdr:spPr>
        <a:xfrm>
          <a:off x="20199427" y="178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38" name="n_3aveValue【公民館】&#10;一人当たり面積">
          <a:extLst>
            <a:ext uri="{FF2B5EF4-FFF2-40B4-BE49-F238E27FC236}">
              <a16:creationId xmlns:a16="http://schemas.microsoft.com/office/drawing/2014/main" id="{C0ACEF8A-A4B1-4C97-BA8D-B6342D04C2CB}"/>
            </a:ext>
          </a:extLst>
        </xdr:cNvPr>
        <xdr:cNvSpPr txBox="1"/>
      </xdr:nvSpPr>
      <xdr:spPr>
        <a:xfrm>
          <a:off x="19310427" y="1790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939" name="n_4aveValue【公民館】&#10;一人当たり面積">
          <a:extLst>
            <a:ext uri="{FF2B5EF4-FFF2-40B4-BE49-F238E27FC236}">
              <a16:creationId xmlns:a16="http://schemas.microsoft.com/office/drawing/2014/main" id="{53F4181E-9BFD-48B7-9D5B-4C16E7E8614E}"/>
            </a:ext>
          </a:extLst>
        </xdr:cNvPr>
        <xdr:cNvSpPr txBox="1"/>
      </xdr:nvSpPr>
      <xdr:spPr>
        <a:xfrm>
          <a:off x="184214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58690</xdr:rowOff>
    </xdr:from>
    <xdr:ext cx="469744" cy="259045"/>
    <xdr:sp macro="" textlink="">
      <xdr:nvSpPr>
        <xdr:cNvPr id="940" name="n_1mainValue【公民館】&#10;一人当たり面積">
          <a:extLst>
            <a:ext uri="{FF2B5EF4-FFF2-40B4-BE49-F238E27FC236}">
              <a16:creationId xmlns:a16="http://schemas.microsoft.com/office/drawing/2014/main" id="{4F59B350-5817-41A2-B984-21B99B26C53F}"/>
            </a:ext>
          </a:extLst>
        </xdr:cNvPr>
        <xdr:cNvSpPr txBox="1"/>
      </xdr:nvSpPr>
      <xdr:spPr>
        <a:xfrm>
          <a:off x="21075727" y="1857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136414</xdr:rowOff>
    </xdr:from>
    <xdr:ext cx="469744" cy="259045"/>
    <xdr:sp macro="" textlink="">
      <xdr:nvSpPr>
        <xdr:cNvPr id="941" name="n_2mainValue【公民館】&#10;一人当たり面積">
          <a:extLst>
            <a:ext uri="{FF2B5EF4-FFF2-40B4-BE49-F238E27FC236}">
              <a16:creationId xmlns:a16="http://schemas.microsoft.com/office/drawing/2014/main" id="{F7B3B4CA-CB35-4BC5-ABD2-684D9DE9B723}"/>
            </a:ext>
          </a:extLst>
        </xdr:cNvPr>
        <xdr:cNvSpPr txBox="1"/>
      </xdr:nvSpPr>
      <xdr:spPr>
        <a:xfrm>
          <a:off x="20199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macro="" textlink="">
      <xdr:nvSpPr>
        <xdr:cNvPr id="942" name="n_3mainValue【公民館】&#10;一人当たり面積">
          <a:extLst>
            <a:ext uri="{FF2B5EF4-FFF2-40B4-BE49-F238E27FC236}">
              <a16:creationId xmlns:a16="http://schemas.microsoft.com/office/drawing/2014/main" id="{E50EEABF-36A3-4264-B6C8-034C72B68414}"/>
            </a:ext>
          </a:extLst>
        </xdr:cNvPr>
        <xdr:cNvSpPr txBox="1"/>
      </xdr:nvSpPr>
      <xdr:spPr>
        <a:xfrm>
          <a:off x="19310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134129</xdr:rowOff>
    </xdr:from>
    <xdr:ext cx="469744" cy="259045"/>
    <xdr:sp macro="" textlink="">
      <xdr:nvSpPr>
        <xdr:cNvPr id="943" name="n_4mainValue【公民館】&#10;一人当たり面積">
          <a:extLst>
            <a:ext uri="{FF2B5EF4-FFF2-40B4-BE49-F238E27FC236}">
              <a16:creationId xmlns:a16="http://schemas.microsoft.com/office/drawing/2014/main" id="{CFC00800-67C3-4950-9619-E1D46B14F9F3}"/>
            </a:ext>
          </a:extLst>
        </xdr:cNvPr>
        <xdr:cNvSpPr txBox="1"/>
      </xdr:nvSpPr>
      <xdr:spPr>
        <a:xfrm>
          <a:off x="18421427" y="1847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7E6AA26A-256E-4375-AB69-D70AD79B49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651E939C-ADE6-4B5B-847B-224D898A63C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E3A90215-9AD1-4D07-9CBF-C62497EB6D9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ほとんどの施設類型において、有形固定資産減価償却率は類似団体内平均値を下回っているが、公営住宅及び公民館</a:t>
          </a:r>
          <a:r>
            <a:rPr kumimoji="1" lang="ja-JP" altLang="en-US" sz="1100">
              <a:solidFill>
                <a:sysClr val="windowText" lastClr="000000"/>
              </a:solidFill>
              <a:effectLst/>
              <a:latin typeface="+mn-lt"/>
              <a:ea typeface="+mn-ea"/>
              <a:cs typeface="+mn-cs"/>
            </a:rPr>
            <a:t>、港湾・漁港</a:t>
          </a:r>
          <a:r>
            <a:rPr kumimoji="1" lang="ja-JP" altLang="ja-JP" sz="1100">
              <a:solidFill>
                <a:sysClr val="windowText" lastClr="000000"/>
              </a:solidFill>
              <a:effectLst/>
              <a:latin typeface="+mn-lt"/>
              <a:ea typeface="+mn-ea"/>
              <a:cs typeface="+mn-cs"/>
            </a:rPr>
            <a:t>は上回っている。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有形固定資産減価償却率が最も高い公営住宅については、</a:t>
          </a:r>
          <a:r>
            <a:rPr kumimoji="1" lang="ja-JP" altLang="en-US" sz="1100">
              <a:solidFill>
                <a:sysClr val="windowText" lastClr="000000"/>
              </a:solidFill>
              <a:effectLst/>
              <a:latin typeface="+mn-lt"/>
              <a:ea typeface="+mn-ea"/>
              <a:cs typeface="+mn-cs"/>
            </a:rPr>
            <a:t>前年度に比べ</a:t>
          </a:r>
          <a:r>
            <a:rPr kumimoji="1" lang="en-US" altLang="ja-JP" sz="1100">
              <a:solidFill>
                <a:sysClr val="windowText" lastClr="000000"/>
              </a:solidFill>
              <a:effectLst/>
              <a:latin typeface="+mn-lt"/>
              <a:ea typeface="+mn-ea"/>
              <a:cs typeface="+mn-cs"/>
            </a:rPr>
            <a:t>3.1%</a:t>
          </a:r>
          <a:r>
            <a:rPr kumimoji="1" lang="ja-JP" altLang="en-US" sz="1100">
              <a:solidFill>
                <a:sysClr val="windowText" lastClr="000000"/>
              </a:solidFill>
              <a:effectLst/>
              <a:latin typeface="+mn-lt"/>
              <a:ea typeface="+mn-ea"/>
              <a:cs typeface="+mn-cs"/>
            </a:rPr>
            <a:t>減少しており、要因として個別施設計画に基づき長寿命化事業で改修工事を行ったことによる。</a:t>
          </a:r>
          <a:r>
            <a:rPr kumimoji="1" lang="en-US" altLang="ja-JP" sz="1100">
              <a:solidFill>
                <a:sysClr val="windowText" lastClr="000000"/>
              </a:solidFill>
              <a:effectLst/>
              <a:latin typeface="+mn-lt"/>
              <a:ea typeface="+mn-ea"/>
              <a:cs typeface="+mn-cs"/>
            </a:rPr>
            <a:t>40</a:t>
          </a:r>
          <a:r>
            <a:rPr kumimoji="1" lang="ja-JP" altLang="en-US" sz="1100">
              <a:solidFill>
                <a:sysClr val="windowText" lastClr="000000"/>
              </a:solidFill>
              <a:effectLst/>
              <a:latin typeface="+mn-lt"/>
              <a:ea typeface="+mn-ea"/>
              <a:cs typeface="+mn-cs"/>
            </a:rPr>
            <a:t>年以上経過している棟もあることから、</a:t>
          </a:r>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も</a:t>
          </a:r>
          <a:r>
            <a:rPr kumimoji="1" lang="ja-JP" altLang="ja-JP" sz="1100">
              <a:solidFill>
                <a:sysClr val="windowText" lastClr="000000"/>
              </a:solidFill>
              <a:effectLst/>
              <a:latin typeface="+mn-lt"/>
              <a:ea typeface="+mn-ea"/>
              <a:cs typeface="+mn-cs"/>
            </a:rPr>
            <a:t>個別施設計画に基づき</a:t>
          </a:r>
          <a:r>
            <a:rPr kumimoji="1" lang="ja-JP" altLang="en-US" sz="1100">
              <a:solidFill>
                <a:sysClr val="windowText" lastClr="000000"/>
              </a:solidFill>
              <a:effectLst/>
              <a:latin typeface="+mn-lt"/>
              <a:ea typeface="+mn-ea"/>
              <a:cs typeface="+mn-cs"/>
            </a:rPr>
            <a:t>計画的な</a:t>
          </a:r>
          <a:r>
            <a:rPr kumimoji="1" lang="ja-JP" altLang="ja-JP" sz="1100">
              <a:solidFill>
                <a:sysClr val="windowText" lastClr="000000"/>
              </a:solidFill>
              <a:effectLst/>
              <a:latin typeface="+mn-lt"/>
              <a:ea typeface="+mn-ea"/>
              <a:cs typeface="+mn-cs"/>
            </a:rPr>
            <a:t>大規模な改修が必要とされているところである。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今後も、公共施設等総合管理計画や個別施設計画、公共施設適正配置計画等に基づき、資産の計画的かつ効果的な維持、管理及び運営に努める。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6EA918-49DE-47ED-B86D-C44C0C94B2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809C22C-7535-4F04-9885-4A308E244CE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8AB0FE-5A15-4407-BB94-EA63EF2851F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A429E0-4F94-443C-B55F-C46F0A95F96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沖縄県南城市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67FE54-A95F-44A0-8238-54A5872A04D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C887DD-F139-424B-B4DF-1B4DF234B7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D7748A8-6ED3-41EE-9750-D4D704CED3D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2C3CC4-4DF1-4AED-84BB-6B7FCAF7E59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310DEC-D99D-4CCC-B5B7-B986D8770C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6EB577-662F-4668-A10A-D0156080048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46,929
46,466
49.94
34,035,662
32,050,214
1,723,123
12,948,762
18,978,972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B14AA5-646E-41C4-8FDF-52F98570CF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937028-83C2-4436-9282-2C1B671A23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22D982-377B-412D-A0CB-893909C6C38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233329-1E30-4DBA-BA51-EC84D2093DE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126765-ED16-483A-9568-2D6DFE589F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9F89159-C874-4034-983A-5D95C57F2F2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0D89F5-EA29-4109-B083-1A4BFCD2FE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FCA6D77-4FB0-409B-8F47-3DE89A21428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6065F3-39D8-410E-B8CE-CD31F017968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E8EFF4-8FF0-44AD-83E8-19EB8E6B0C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1742C90-E3D7-4FAE-88F2-7B32C2AE526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ABC7368-ACB9-4BE0-8F98-41521A8769E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8539F5-F34D-4695-B1E3-0B3D6430245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79774E8-6C82-4FA7-9547-D4C531DD962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AF9231-1BF8-45B8-918F-A56249AD87B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4BFC978-F3FE-454D-A695-7AC1BF8052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7BEAB6-9D5A-415F-8567-C087E49FCF6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E8545A-B93F-4A7A-B003-90C4E7EB7BE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40DFCDA-4176-4818-94E1-904DC5AAB5B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DAA1C9-1F4F-45F6-BA8E-9304BC6D9E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FCC6F5-EF90-4307-8C31-80DD1497ED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697377-447B-404A-A4FF-483D066299A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63C299-702A-4357-AF22-990DB634F66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EDC1C0-4F91-4CC2-AB78-7EE6A95B521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2CACE4-3899-426E-A295-B36F29ECBD4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0F71F2B-FB1F-498C-BE54-E032520065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9A2AB03-A88B-4364-A487-91074402FE6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FD13A47-9C2B-4C92-A3F9-732AF0346A3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8C4649-8E3B-43B4-A2C8-BFD2290B860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F0EFB9-4172-4D88-8436-8EF4F6BC745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CD05A6-B2E4-49D2-860E-F52BA52F702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689A4A-96FD-460E-A7A1-97B8F15A2F3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F37A950-1590-4CCF-9053-2D0E189DA30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245C214-7265-4F1A-B8F3-28C1A6E1FE5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EAA4BBA-0001-4CBA-9F18-E2B905A2360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944F762-2DD0-4212-891E-6591C8D1218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9A0F357-D25C-4C75-A61A-833E3727121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EF0E4F2-4FA9-4575-BD23-08ED50C81F4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E7DF40A-87A4-484B-B98C-0A1447DF040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20093D6-C2DC-4C5B-98DD-D46C9DEC06B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3AB076F-3195-4FF5-9BCF-79B35E43E24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8410B8E-239B-4AFB-B98B-A6D347BA143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BF5E247-39C4-4845-9EE7-2EB58C21481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289D516-A59B-4DF8-AC43-9224321EE12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1C83841-A30F-457C-B0F3-65BB5B3CF4D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6C5814C-9B0F-489D-8121-E92BCBDEA14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62AD9B5C-5315-42AA-9D55-BDEE208C2DFA}"/>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8C799556-430E-4CE8-BEAA-94C4D9072300}"/>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67C4C471-DF37-4C9B-B45A-CC7370CA4C1B}"/>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66B566D8-9EA0-490A-B99B-9E8F7E7317E2}"/>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C08FA41A-391E-484B-B8A1-DE2DD0BC7A90}"/>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4AC4EFA2-5D68-4AB2-8E9B-C820948C38F1}"/>
            </a:ext>
          </a:extLst>
        </xdr:cNvPr>
        <xdr:cNvSpPr txBox="1"/>
      </xdr:nvSpPr>
      <xdr:spPr>
        <a:xfrm>
          <a:off x="4673600" y="6465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DC475947-3BD4-478C-BBBE-8B5D09ABC335}"/>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3D1B8677-71D6-472D-A813-A2E0F90D4A18}"/>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58715B41-1F05-4B35-BBF3-03FD4AE0862F}"/>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63A1EFA0-3575-4BDE-8005-54C8F97BE627}"/>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C1B4909B-F965-4BB2-93E6-8FBB5DB73504}"/>
            </a:ext>
          </a:extLst>
        </xdr:cNvPr>
        <xdr:cNvSpPr/>
      </xdr:nvSpPr>
      <xdr:spPr>
        <a:xfrm>
          <a:off x="1079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F8699D-6893-43C4-94E9-519BE249BFC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AAD7B25-12F5-4D94-8E2D-2B89E4E6BA8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D0B590-B13A-4370-B678-62DFB4EBC4B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4AC01AF-A5BE-48D3-A241-E95F32E502F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CC6292A-32DF-4DF7-87F3-21E5CA07E45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139700</xdr:rowOff>
    </xdr:from>
    <xdr:to>
      <xdr:col>24</xdr:col>
      <xdr:colOff>114300</xdr:colOff>
      <xdr:row>35</xdr:row>
      <xdr:rowOff>69850</xdr:rowOff>
    </xdr:to>
    <xdr:sp macro="" textlink="">
      <xdr:nvSpPr>
        <xdr:cNvPr id="74" name="楕円 73">
          <a:extLst>
            <a:ext uri="{FF2B5EF4-FFF2-40B4-BE49-F238E27FC236}">
              <a16:creationId xmlns:a16="http://schemas.microsoft.com/office/drawing/2014/main" id="{2F58E8FE-C61D-4C02-BDE8-734CB9F963ED}"/>
            </a:ext>
          </a:extLst>
        </xdr:cNvPr>
        <xdr:cNvSpPr/>
      </xdr:nvSpPr>
      <xdr:spPr>
        <a:xfrm>
          <a:off x="45847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162577</xdr:rowOff>
    </xdr:from>
    <xdr:ext cx="405111" cy="259045"/>
    <xdr:sp macro="" textlink="">
      <xdr:nvSpPr>
        <xdr:cNvPr id="75" name="【図書館】&#10;有形固定資産減価償却率該当値テキスト">
          <a:extLst>
            <a:ext uri="{FF2B5EF4-FFF2-40B4-BE49-F238E27FC236}">
              <a16:creationId xmlns:a16="http://schemas.microsoft.com/office/drawing/2014/main" id="{19D79A9F-A27A-4D8F-B7E3-C82176E18445}"/>
            </a:ext>
          </a:extLst>
        </xdr:cNvPr>
        <xdr:cNvSpPr txBox="1"/>
      </xdr:nvSpPr>
      <xdr:spPr>
        <a:xfrm>
          <a:off x="4673600"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107043</xdr:rowOff>
    </xdr:from>
    <xdr:to>
      <xdr:col>20</xdr:col>
      <xdr:colOff>38100</xdr:colOff>
      <xdr:row>35</xdr:row>
      <xdr:rowOff>37193</xdr:rowOff>
    </xdr:to>
    <xdr:sp macro="" textlink="">
      <xdr:nvSpPr>
        <xdr:cNvPr id="76" name="楕円 75">
          <a:extLst>
            <a:ext uri="{FF2B5EF4-FFF2-40B4-BE49-F238E27FC236}">
              <a16:creationId xmlns:a16="http://schemas.microsoft.com/office/drawing/2014/main" id="{52F64048-3882-44AC-AAAC-26C71B058856}"/>
            </a:ext>
          </a:extLst>
        </xdr:cNvPr>
        <xdr:cNvSpPr/>
      </xdr:nvSpPr>
      <xdr:spPr>
        <a:xfrm>
          <a:off x="3746500" y="59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157843</xdr:rowOff>
    </xdr:from>
    <xdr:to>
      <xdr:col>24</xdr:col>
      <xdr:colOff>63500</xdr:colOff>
      <xdr:row>35</xdr:row>
      <xdr:rowOff>19050</xdr:rowOff>
    </xdr:to>
    <xdr:cxnSp macro="">
      <xdr:nvCxnSpPr>
        <xdr:cNvPr id="77" name="直線コネクタ 76">
          <a:extLst>
            <a:ext uri="{FF2B5EF4-FFF2-40B4-BE49-F238E27FC236}">
              <a16:creationId xmlns:a16="http://schemas.microsoft.com/office/drawing/2014/main" id="{17CA9194-0432-46DC-B574-26DF3A7CD08C}"/>
            </a:ext>
          </a:extLst>
        </xdr:cNvPr>
        <xdr:cNvCxnSpPr/>
      </xdr:nvCxnSpPr>
      <xdr:spPr>
        <a:xfrm>
          <a:off x="3797300" y="59871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74386</xdr:rowOff>
    </xdr:from>
    <xdr:to>
      <xdr:col>15</xdr:col>
      <xdr:colOff>101600</xdr:colOff>
      <xdr:row>35</xdr:row>
      <xdr:rowOff>4536</xdr:rowOff>
    </xdr:to>
    <xdr:sp macro="" textlink="">
      <xdr:nvSpPr>
        <xdr:cNvPr id="78" name="楕円 77">
          <a:extLst>
            <a:ext uri="{FF2B5EF4-FFF2-40B4-BE49-F238E27FC236}">
              <a16:creationId xmlns:a16="http://schemas.microsoft.com/office/drawing/2014/main" id="{67ABEE1E-347A-4770-8805-9967574D6921}"/>
            </a:ext>
          </a:extLst>
        </xdr:cNvPr>
        <xdr:cNvSpPr/>
      </xdr:nvSpPr>
      <xdr:spPr>
        <a:xfrm>
          <a:off x="2857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125186</xdr:rowOff>
    </xdr:from>
    <xdr:to>
      <xdr:col>19</xdr:col>
      <xdr:colOff>177800</xdr:colOff>
      <xdr:row>34</xdr:row>
      <xdr:rowOff>157843</xdr:rowOff>
    </xdr:to>
    <xdr:cxnSp macro="">
      <xdr:nvCxnSpPr>
        <xdr:cNvPr id="79" name="直線コネクタ 78">
          <a:extLst>
            <a:ext uri="{FF2B5EF4-FFF2-40B4-BE49-F238E27FC236}">
              <a16:creationId xmlns:a16="http://schemas.microsoft.com/office/drawing/2014/main" id="{12F80CD7-91FC-4048-ADBC-404019B41CD0}"/>
            </a:ext>
          </a:extLst>
        </xdr:cNvPr>
        <xdr:cNvCxnSpPr/>
      </xdr:nvCxnSpPr>
      <xdr:spPr>
        <a:xfrm>
          <a:off x="2908300" y="59544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41728</xdr:rowOff>
    </xdr:from>
    <xdr:to>
      <xdr:col>10</xdr:col>
      <xdr:colOff>165100</xdr:colOff>
      <xdr:row>34</xdr:row>
      <xdr:rowOff>143328</xdr:rowOff>
    </xdr:to>
    <xdr:sp macro="" textlink="">
      <xdr:nvSpPr>
        <xdr:cNvPr id="80" name="楕円 79">
          <a:extLst>
            <a:ext uri="{FF2B5EF4-FFF2-40B4-BE49-F238E27FC236}">
              <a16:creationId xmlns:a16="http://schemas.microsoft.com/office/drawing/2014/main" id="{6088049A-B81C-49FC-87F6-0A6623E1E1A5}"/>
            </a:ext>
          </a:extLst>
        </xdr:cNvPr>
        <xdr:cNvSpPr/>
      </xdr:nvSpPr>
      <xdr:spPr>
        <a:xfrm>
          <a:off x="1968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92528</xdr:rowOff>
    </xdr:from>
    <xdr:to>
      <xdr:col>15</xdr:col>
      <xdr:colOff>50800</xdr:colOff>
      <xdr:row>34</xdr:row>
      <xdr:rowOff>125186</xdr:rowOff>
    </xdr:to>
    <xdr:cxnSp macro="">
      <xdr:nvCxnSpPr>
        <xdr:cNvPr id="81" name="直線コネクタ 80">
          <a:extLst>
            <a:ext uri="{FF2B5EF4-FFF2-40B4-BE49-F238E27FC236}">
              <a16:creationId xmlns:a16="http://schemas.microsoft.com/office/drawing/2014/main" id="{83C5BA8B-C79B-40CA-8409-15EF95CE346E}"/>
            </a:ext>
          </a:extLst>
        </xdr:cNvPr>
        <xdr:cNvCxnSpPr/>
      </xdr:nvCxnSpPr>
      <xdr:spPr>
        <a:xfrm>
          <a:off x="2019300" y="59218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9072</xdr:rowOff>
    </xdr:from>
    <xdr:to>
      <xdr:col>6</xdr:col>
      <xdr:colOff>38100</xdr:colOff>
      <xdr:row>34</xdr:row>
      <xdr:rowOff>110672</xdr:rowOff>
    </xdr:to>
    <xdr:sp macro="" textlink="">
      <xdr:nvSpPr>
        <xdr:cNvPr id="82" name="楕円 81">
          <a:extLst>
            <a:ext uri="{FF2B5EF4-FFF2-40B4-BE49-F238E27FC236}">
              <a16:creationId xmlns:a16="http://schemas.microsoft.com/office/drawing/2014/main" id="{5AE6257B-1EAF-4D7D-9AE0-FC129DE1F7D9}"/>
            </a:ext>
          </a:extLst>
        </xdr:cNvPr>
        <xdr:cNvSpPr/>
      </xdr:nvSpPr>
      <xdr:spPr>
        <a:xfrm>
          <a:off x="1079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59872</xdr:rowOff>
    </xdr:from>
    <xdr:to>
      <xdr:col>10</xdr:col>
      <xdr:colOff>114300</xdr:colOff>
      <xdr:row>34</xdr:row>
      <xdr:rowOff>92528</xdr:rowOff>
    </xdr:to>
    <xdr:cxnSp macro="">
      <xdr:nvCxnSpPr>
        <xdr:cNvPr id="83" name="直線コネクタ 82">
          <a:extLst>
            <a:ext uri="{FF2B5EF4-FFF2-40B4-BE49-F238E27FC236}">
              <a16:creationId xmlns:a16="http://schemas.microsoft.com/office/drawing/2014/main" id="{CAF700A1-E571-46D3-BAF2-7F0D998432DF}"/>
            </a:ext>
          </a:extLst>
        </xdr:cNvPr>
        <xdr:cNvCxnSpPr/>
      </xdr:nvCxnSpPr>
      <xdr:spPr>
        <a:xfrm>
          <a:off x="1130300" y="5889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a:extLst>
            <a:ext uri="{FF2B5EF4-FFF2-40B4-BE49-F238E27FC236}">
              <a16:creationId xmlns:a16="http://schemas.microsoft.com/office/drawing/2014/main" id="{F8842629-FF20-4F83-A6B2-12A7F1043281}"/>
            </a:ext>
          </a:extLst>
        </xdr:cNvPr>
        <xdr:cNvSpPr txBox="1"/>
      </xdr:nvSpPr>
      <xdr:spPr>
        <a:xfrm>
          <a:off x="35820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584A7EE0-F4A5-4FBE-A8E6-6039904C9DCB}"/>
            </a:ext>
          </a:extLst>
        </xdr:cNvPr>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973DAD8C-11E3-43EE-BE2D-6EFB851DE925}"/>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65876</xdr:rowOff>
    </xdr:from>
    <xdr:ext cx="405111" cy="259045"/>
    <xdr:sp macro="" textlink="">
      <xdr:nvSpPr>
        <xdr:cNvPr id="87" name="n_4aveValue【図書館】&#10;有形固定資産減価償却率">
          <a:extLst>
            <a:ext uri="{FF2B5EF4-FFF2-40B4-BE49-F238E27FC236}">
              <a16:creationId xmlns:a16="http://schemas.microsoft.com/office/drawing/2014/main" id="{3D6619C4-2112-4ADC-AF62-03EA91723525}"/>
            </a:ext>
          </a:extLst>
        </xdr:cNvPr>
        <xdr:cNvSpPr txBox="1"/>
      </xdr:nvSpPr>
      <xdr:spPr>
        <a:xfrm>
          <a:off x="927744" y="640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53720</xdr:rowOff>
    </xdr:from>
    <xdr:ext cx="405111" cy="259045"/>
    <xdr:sp macro="" textlink="">
      <xdr:nvSpPr>
        <xdr:cNvPr id="88" name="n_1mainValue【図書館】&#10;有形固定資産減価償却率">
          <a:extLst>
            <a:ext uri="{FF2B5EF4-FFF2-40B4-BE49-F238E27FC236}">
              <a16:creationId xmlns:a16="http://schemas.microsoft.com/office/drawing/2014/main" id="{3E785215-85E9-46FE-8158-3E463D53F298}"/>
            </a:ext>
          </a:extLst>
        </xdr:cNvPr>
        <xdr:cNvSpPr txBox="1"/>
      </xdr:nvSpPr>
      <xdr:spPr>
        <a:xfrm>
          <a:off x="3582044" y="571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21063</xdr:rowOff>
    </xdr:from>
    <xdr:ext cx="405111" cy="259045"/>
    <xdr:sp macro="" textlink="">
      <xdr:nvSpPr>
        <xdr:cNvPr id="89" name="n_2mainValue【図書館】&#10;有形固定資産減価償却率">
          <a:extLst>
            <a:ext uri="{FF2B5EF4-FFF2-40B4-BE49-F238E27FC236}">
              <a16:creationId xmlns:a16="http://schemas.microsoft.com/office/drawing/2014/main" id="{ADAEF073-9DE5-4042-B230-05313F17BCD8}"/>
            </a:ext>
          </a:extLst>
        </xdr:cNvPr>
        <xdr:cNvSpPr txBox="1"/>
      </xdr:nvSpPr>
      <xdr:spPr>
        <a:xfrm>
          <a:off x="2705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159855</xdr:rowOff>
    </xdr:from>
    <xdr:ext cx="405111" cy="259045"/>
    <xdr:sp macro="" textlink="">
      <xdr:nvSpPr>
        <xdr:cNvPr id="90" name="n_3mainValue【図書館】&#10;有形固定資産減価償却率">
          <a:extLst>
            <a:ext uri="{FF2B5EF4-FFF2-40B4-BE49-F238E27FC236}">
              <a16:creationId xmlns:a16="http://schemas.microsoft.com/office/drawing/2014/main" id="{FD6D9ED2-1C0C-4D4B-B304-D2259814035F}"/>
            </a:ext>
          </a:extLst>
        </xdr:cNvPr>
        <xdr:cNvSpPr txBox="1"/>
      </xdr:nvSpPr>
      <xdr:spPr>
        <a:xfrm>
          <a:off x="18167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127199</xdr:rowOff>
    </xdr:from>
    <xdr:ext cx="405111" cy="259045"/>
    <xdr:sp macro="" textlink="">
      <xdr:nvSpPr>
        <xdr:cNvPr id="91" name="n_4mainValue【図書館】&#10;有形固定資産減価償却率">
          <a:extLst>
            <a:ext uri="{FF2B5EF4-FFF2-40B4-BE49-F238E27FC236}">
              <a16:creationId xmlns:a16="http://schemas.microsoft.com/office/drawing/2014/main" id="{CF7C0C3C-3C79-4B75-BF34-36B42E5BBD60}"/>
            </a:ext>
          </a:extLst>
        </xdr:cNvPr>
        <xdr:cNvSpPr txBox="1"/>
      </xdr:nvSpPr>
      <xdr:spPr>
        <a:xfrm>
          <a:off x="927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1000D3D-8C3E-4CA8-9BC4-813797B5A02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75C6141-6713-4814-9ADC-CDDB8F458FE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EBB7E5B-9343-414F-A146-E59FC6E5AE0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A870331-D779-4EA2-9DB1-AEE49A5C5BA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7D9F2CF-AA67-4D86-B9AB-A20D1764916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46B450C-165D-484A-B011-132E33F5965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BB8B6A2-5CAD-434C-A296-523828C504D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9048448-F3C8-47C1-A47A-C11297707E0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C1406E5-5080-473B-8986-2BE06D45324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80267BD-E827-47A3-B515-F7D0B3CA2B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8066CAF5-7FFE-4234-A2E3-D26D7720C52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C799E315-7B05-4EB5-A08E-B7D8FC0F96F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8958A146-F90D-4D9E-A58F-6DD27330BE8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51AC0010-7468-4E35-8EE7-52B70C20ABCE}"/>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723AFB3-CF62-4E24-91AF-43A60B7E801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BE9CBAC5-ADD5-4632-A4D5-66B6207B57A1}"/>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F373A54D-6A25-4124-97FB-70C8F9F4EC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19445FE8-E5B4-4D0F-8251-849FCE23F31F}"/>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38128E36-A7BB-4205-BB16-1426BFBE382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858AEF58-FD04-4CDB-B230-C65096B31E99}"/>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7F691E23-C1A1-4C71-A8E3-E07322B2E34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603A3C35-F5EC-4C96-870B-709FBF7E1E55}"/>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8AA0FCE7-F890-414A-99B7-34D94452FE5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188B6E16-3710-4E17-B329-1E192CD3487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1651341E-A79D-468C-AC08-13D0393F972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EC389305-1133-4B7C-B8B3-D0CB91C51120}"/>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56F9E09C-A979-4662-AC25-84ABD0C090B1}"/>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BBCC5109-C22D-4E55-B776-03C6B84CFCAA}"/>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651FDFC4-4656-4B5D-ACFC-72695DE3AB10}"/>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FEA2367A-19D1-4544-869C-35055238EE68}"/>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12899</xdr:rowOff>
    </xdr:from>
    <xdr:ext cx="469744" cy="259045"/>
    <xdr:sp macro="" textlink="">
      <xdr:nvSpPr>
        <xdr:cNvPr id="122" name="【図書館】&#10;一人当たり面積平均値テキスト">
          <a:extLst>
            <a:ext uri="{FF2B5EF4-FFF2-40B4-BE49-F238E27FC236}">
              <a16:creationId xmlns:a16="http://schemas.microsoft.com/office/drawing/2014/main" id="{56FF59B2-5648-4718-A5A4-19639DC9D04C}"/>
            </a:ext>
          </a:extLst>
        </xdr:cNvPr>
        <xdr:cNvSpPr txBox="1"/>
      </xdr:nvSpPr>
      <xdr:spPr>
        <a:xfrm>
          <a:off x="10515600" y="652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9ACD0527-24F0-4908-8AE5-9C13002A7B45}"/>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93959B82-D06E-40FA-81ED-360C82068B19}"/>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A9BA1422-B049-4BD5-BEF1-AF85C4C5CDA3}"/>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71C1C5CE-D1DE-464C-92BC-E1A21BBC535A}"/>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169635</xdr:rowOff>
    </xdr:from>
    <xdr:to>
      <xdr:col>36</xdr:col>
      <xdr:colOff>165100</xdr:colOff>
      <xdr:row>38</xdr:row>
      <xdr:rowOff>99785</xdr:rowOff>
    </xdr:to>
    <xdr:sp macro="" textlink="">
      <xdr:nvSpPr>
        <xdr:cNvPr id="127" name="フローチャート: 判断 126">
          <a:extLst>
            <a:ext uri="{FF2B5EF4-FFF2-40B4-BE49-F238E27FC236}">
              <a16:creationId xmlns:a16="http://schemas.microsoft.com/office/drawing/2014/main" id="{2DBF774C-7554-4E85-8D2A-9523310F0266}"/>
            </a:ext>
          </a:extLst>
        </xdr:cNvPr>
        <xdr:cNvSpPr/>
      </xdr:nvSpPr>
      <xdr:spPr>
        <a:xfrm>
          <a:off x="6921500" y="651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9779F7F-436C-49CC-9A6E-DF4EF2896F6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63F19B6-0B99-4E70-B195-0B45000DB87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0C10D2F-128A-471C-834E-4302034F2A6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ECBFCC7-7895-4D06-8DC4-095A840C41E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2D93586-5270-48F0-92D9-A3DD5721CE9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115207</xdr:rowOff>
    </xdr:from>
    <xdr:to>
      <xdr:col>55</xdr:col>
      <xdr:colOff>50800</xdr:colOff>
      <xdr:row>42</xdr:row>
      <xdr:rowOff>45357</xdr:rowOff>
    </xdr:to>
    <xdr:sp macro="" textlink="">
      <xdr:nvSpPr>
        <xdr:cNvPr id="133" name="楕円 132">
          <a:extLst>
            <a:ext uri="{FF2B5EF4-FFF2-40B4-BE49-F238E27FC236}">
              <a16:creationId xmlns:a16="http://schemas.microsoft.com/office/drawing/2014/main" id="{B636B8FD-3EA1-4CBE-A017-8178819066C4}"/>
            </a:ext>
          </a:extLst>
        </xdr:cNvPr>
        <xdr:cNvSpPr/>
      </xdr:nvSpPr>
      <xdr:spPr>
        <a:xfrm>
          <a:off x="104267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30134</xdr:rowOff>
    </xdr:from>
    <xdr:ext cx="469744" cy="259045"/>
    <xdr:sp macro="" textlink="">
      <xdr:nvSpPr>
        <xdr:cNvPr id="134" name="【図書館】&#10;一人当たり面積該当値テキスト">
          <a:extLst>
            <a:ext uri="{FF2B5EF4-FFF2-40B4-BE49-F238E27FC236}">
              <a16:creationId xmlns:a16="http://schemas.microsoft.com/office/drawing/2014/main" id="{1BE067E6-8830-45AD-A22A-2983C013F80F}"/>
            </a:ext>
          </a:extLst>
        </xdr:cNvPr>
        <xdr:cNvSpPr txBox="1"/>
      </xdr:nvSpPr>
      <xdr:spPr>
        <a:xfrm>
          <a:off x="10515600" y="705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115207</xdr:rowOff>
    </xdr:from>
    <xdr:to>
      <xdr:col>50</xdr:col>
      <xdr:colOff>165100</xdr:colOff>
      <xdr:row>42</xdr:row>
      <xdr:rowOff>45357</xdr:rowOff>
    </xdr:to>
    <xdr:sp macro="" textlink="">
      <xdr:nvSpPr>
        <xdr:cNvPr id="135" name="楕円 134">
          <a:extLst>
            <a:ext uri="{FF2B5EF4-FFF2-40B4-BE49-F238E27FC236}">
              <a16:creationId xmlns:a16="http://schemas.microsoft.com/office/drawing/2014/main" id="{186E09E2-CA0E-444A-86C5-FFFBBD9B3985}"/>
            </a:ext>
          </a:extLst>
        </xdr:cNvPr>
        <xdr:cNvSpPr/>
      </xdr:nvSpPr>
      <xdr:spPr>
        <a:xfrm>
          <a:off x="9588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166007</xdr:rowOff>
    </xdr:from>
    <xdr:to>
      <xdr:col>55</xdr:col>
      <xdr:colOff>0</xdr:colOff>
      <xdr:row>41</xdr:row>
      <xdr:rowOff>166007</xdr:rowOff>
    </xdr:to>
    <xdr:cxnSp macro="">
      <xdr:nvCxnSpPr>
        <xdr:cNvPr id="136" name="直線コネクタ 135">
          <a:extLst>
            <a:ext uri="{FF2B5EF4-FFF2-40B4-BE49-F238E27FC236}">
              <a16:creationId xmlns:a16="http://schemas.microsoft.com/office/drawing/2014/main" id="{3550CDB1-46F5-4EFB-8CB3-F2E5428467AE}"/>
            </a:ext>
          </a:extLst>
        </xdr:cNvPr>
        <xdr:cNvCxnSpPr/>
      </xdr:nvCxnSpPr>
      <xdr:spPr>
        <a:xfrm>
          <a:off x="9639300" y="719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115207</xdr:rowOff>
    </xdr:from>
    <xdr:to>
      <xdr:col>46</xdr:col>
      <xdr:colOff>38100</xdr:colOff>
      <xdr:row>42</xdr:row>
      <xdr:rowOff>45357</xdr:rowOff>
    </xdr:to>
    <xdr:sp macro="" textlink="">
      <xdr:nvSpPr>
        <xdr:cNvPr id="137" name="楕円 136">
          <a:extLst>
            <a:ext uri="{FF2B5EF4-FFF2-40B4-BE49-F238E27FC236}">
              <a16:creationId xmlns:a16="http://schemas.microsoft.com/office/drawing/2014/main" id="{A6C8294B-32AD-4FCE-BFEF-B09123C39C7A}"/>
            </a:ext>
          </a:extLst>
        </xdr:cNvPr>
        <xdr:cNvSpPr/>
      </xdr:nvSpPr>
      <xdr:spPr>
        <a:xfrm>
          <a:off x="8699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166007</xdr:rowOff>
    </xdr:from>
    <xdr:to>
      <xdr:col>50</xdr:col>
      <xdr:colOff>114300</xdr:colOff>
      <xdr:row>41</xdr:row>
      <xdr:rowOff>166007</xdr:rowOff>
    </xdr:to>
    <xdr:cxnSp macro="">
      <xdr:nvCxnSpPr>
        <xdr:cNvPr id="138" name="直線コネクタ 137">
          <a:extLst>
            <a:ext uri="{FF2B5EF4-FFF2-40B4-BE49-F238E27FC236}">
              <a16:creationId xmlns:a16="http://schemas.microsoft.com/office/drawing/2014/main" id="{A1241855-7C7F-428E-A4B0-EF2FCDF94FEC}"/>
            </a:ext>
          </a:extLst>
        </xdr:cNvPr>
        <xdr:cNvCxnSpPr/>
      </xdr:nvCxnSpPr>
      <xdr:spPr>
        <a:xfrm>
          <a:off x="8750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115207</xdr:rowOff>
    </xdr:from>
    <xdr:to>
      <xdr:col>41</xdr:col>
      <xdr:colOff>101600</xdr:colOff>
      <xdr:row>42</xdr:row>
      <xdr:rowOff>45357</xdr:rowOff>
    </xdr:to>
    <xdr:sp macro="" textlink="">
      <xdr:nvSpPr>
        <xdr:cNvPr id="139" name="楕円 138">
          <a:extLst>
            <a:ext uri="{FF2B5EF4-FFF2-40B4-BE49-F238E27FC236}">
              <a16:creationId xmlns:a16="http://schemas.microsoft.com/office/drawing/2014/main" id="{3FA3AA0C-BBAF-4267-842D-DF7FFEE1E299}"/>
            </a:ext>
          </a:extLst>
        </xdr:cNvPr>
        <xdr:cNvSpPr/>
      </xdr:nvSpPr>
      <xdr:spPr>
        <a:xfrm>
          <a:off x="7810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166007</xdr:rowOff>
    </xdr:from>
    <xdr:to>
      <xdr:col>45</xdr:col>
      <xdr:colOff>177800</xdr:colOff>
      <xdr:row>41</xdr:row>
      <xdr:rowOff>166007</xdr:rowOff>
    </xdr:to>
    <xdr:cxnSp macro="">
      <xdr:nvCxnSpPr>
        <xdr:cNvPr id="140" name="直線コネクタ 139">
          <a:extLst>
            <a:ext uri="{FF2B5EF4-FFF2-40B4-BE49-F238E27FC236}">
              <a16:creationId xmlns:a16="http://schemas.microsoft.com/office/drawing/2014/main" id="{37CEB16C-7F3D-488E-A90D-EB997CF931D1}"/>
            </a:ext>
          </a:extLst>
        </xdr:cNvPr>
        <xdr:cNvCxnSpPr/>
      </xdr:nvCxnSpPr>
      <xdr:spPr>
        <a:xfrm>
          <a:off x="7861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115207</xdr:rowOff>
    </xdr:from>
    <xdr:to>
      <xdr:col>36</xdr:col>
      <xdr:colOff>165100</xdr:colOff>
      <xdr:row>42</xdr:row>
      <xdr:rowOff>45357</xdr:rowOff>
    </xdr:to>
    <xdr:sp macro="" textlink="">
      <xdr:nvSpPr>
        <xdr:cNvPr id="141" name="楕円 140">
          <a:extLst>
            <a:ext uri="{FF2B5EF4-FFF2-40B4-BE49-F238E27FC236}">
              <a16:creationId xmlns:a16="http://schemas.microsoft.com/office/drawing/2014/main" id="{5C5AC4B7-10AE-4D04-B792-D70623FD3CF5}"/>
            </a:ext>
          </a:extLst>
        </xdr:cNvPr>
        <xdr:cNvSpPr/>
      </xdr:nvSpPr>
      <xdr:spPr>
        <a:xfrm>
          <a:off x="6921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166007</xdr:rowOff>
    </xdr:from>
    <xdr:to>
      <xdr:col>41</xdr:col>
      <xdr:colOff>50800</xdr:colOff>
      <xdr:row>41</xdr:row>
      <xdr:rowOff>166007</xdr:rowOff>
    </xdr:to>
    <xdr:cxnSp macro="">
      <xdr:nvCxnSpPr>
        <xdr:cNvPr id="142" name="直線コネクタ 141">
          <a:extLst>
            <a:ext uri="{FF2B5EF4-FFF2-40B4-BE49-F238E27FC236}">
              <a16:creationId xmlns:a16="http://schemas.microsoft.com/office/drawing/2014/main" id="{7833FDF4-8EDF-4C35-9BFD-2BDA9340A591}"/>
            </a:ext>
          </a:extLst>
        </xdr:cNvPr>
        <xdr:cNvCxnSpPr/>
      </xdr:nvCxnSpPr>
      <xdr:spPr>
        <a:xfrm>
          <a:off x="6972300" y="719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97263</xdr:rowOff>
    </xdr:from>
    <xdr:ext cx="469744" cy="259045"/>
    <xdr:sp macro="" textlink="">
      <xdr:nvSpPr>
        <xdr:cNvPr id="143" name="n_1aveValue【図書館】&#10;一人当たり面積">
          <a:extLst>
            <a:ext uri="{FF2B5EF4-FFF2-40B4-BE49-F238E27FC236}">
              <a16:creationId xmlns:a16="http://schemas.microsoft.com/office/drawing/2014/main" id="{E33E8389-3234-4166-B177-BEC343120266}"/>
            </a:ext>
          </a:extLst>
        </xdr:cNvPr>
        <xdr:cNvSpPr txBox="1"/>
      </xdr:nvSpPr>
      <xdr:spPr>
        <a:xfrm>
          <a:off x="93917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129920</xdr:rowOff>
    </xdr:from>
    <xdr:ext cx="469744" cy="259045"/>
    <xdr:sp macro="" textlink="">
      <xdr:nvSpPr>
        <xdr:cNvPr id="144" name="n_2aveValue【図書館】&#10;一人当たり面積">
          <a:extLst>
            <a:ext uri="{FF2B5EF4-FFF2-40B4-BE49-F238E27FC236}">
              <a16:creationId xmlns:a16="http://schemas.microsoft.com/office/drawing/2014/main" id="{DC7F1179-E8C6-4338-970F-06793301E0E1}"/>
            </a:ext>
          </a:extLst>
        </xdr:cNvPr>
        <xdr:cNvSpPr txBox="1"/>
      </xdr:nvSpPr>
      <xdr:spPr>
        <a:xfrm>
          <a:off x="8515427" y="647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140805</xdr:rowOff>
    </xdr:from>
    <xdr:ext cx="469744" cy="259045"/>
    <xdr:sp macro="" textlink="">
      <xdr:nvSpPr>
        <xdr:cNvPr id="145" name="n_3aveValue【図書館】&#10;一人当たり面積">
          <a:extLst>
            <a:ext uri="{FF2B5EF4-FFF2-40B4-BE49-F238E27FC236}">
              <a16:creationId xmlns:a16="http://schemas.microsoft.com/office/drawing/2014/main" id="{FE269382-9A7C-4224-B88E-5F8F38E669B9}"/>
            </a:ext>
          </a:extLst>
        </xdr:cNvPr>
        <xdr:cNvSpPr txBox="1"/>
      </xdr:nvSpPr>
      <xdr:spPr>
        <a:xfrm>
          <a:off x="7626427" y="648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116313</xdr:rowOff>
    </xdr:from>
    <xdr:ext cx="469744" cy="259045"/>
    <xdr:sp macro="" textlink="">
      <xdr:nvSpPr>
        <xdr:cNvPr id="146" name="n_4aveValue【図書館】&#10;一人当たり面積">
          <a:extLst>
            <a:ext uri="{FF2B5EF4-FFF2-40B4-BE49-F238E27FC236}">
              <a16:creationId xmlns:a16="http://schemas.microsoft.com/office/drawing/2014/main" id="{C72C4788-D972-41BC-BB6F-8C82F75E2922}"/>
            </a:ext>
          </a:extLst>
        </xdr:cNvPr>
        <xdr:cNvSpPr txBox="1"/>
      </xdr:nvSpPr>
      <xdr:spPr>
        <a:xfrm>
          <a:off x="6737427" y="628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36484</xdr:rowOff>
    </xdr:from>
    <xdr:ext cx="469744" cy="259045"/>
    <xdr:sp macro="" textlink="">
      <xdr:nvSpPr>
        <xdr:cNvPr id="147" name="n_1mainValue【図書館】&#10;一人当たり面積">
          <a:extLst>
            <a:ext uri="{FF2B5EF4-FFF2-40B4-BE49-F238E27FC236}">
              <a16:creationId xmlns:a16="http://schemas.microsoft.com/office/drawing/2014/main" id="{395E5B79-2661-446B-BC07-4246FCACB42B}"/>
            </a:ext>
          </a:extLst>
        </xdr:cNvPr>
        <xdr:cNvSpPr txBox="1"/>
      </xdr:nvSpPr>
      <xdr:spPr>
        <a:xfrm>
          <a:off x="93917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36484</xdr:rowOff>
    </xdr:from>
    <xdr:ext cx="469744" cy="259045"/>
    <xdr:sp macro="" textlink="">
      <xdr:nvSpPr>
        <xdr:cNvPr id="148" name="n_2mainValue【図書館】&#10;一人当たり面積">
          <a:extLst>
            <a:ext uri="{FF2B5EF4-FFF2-40B4-BE49-F238E27FC236}">
              <a16:creationId xmlns:a16="http://schemas.microsoft.com/office/drawing/2014/main" id="{3608ECDF-0788-41A8-9E39-1E09B339C229}"/>
            </a:ext>
          </a:extLst>
        </xdr:cNvPr>
        <xdr:cNvSpPr txBox="1"/>
      </xdr:nvSpPr>
      <xdr:spPr>
        <a:xfrm>
          <a:off x="8515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36484</xdr:rowOff>
    </xdr:from>
    <xdr:ext cx="469744" cy="259045"/>
    <xdr:sp macro="" textlink="">
      <xdr:nvSpPr>
        <xdr:cNvPr id="149" name="n_3mainValue【図書館】&#10;一人当たり面積">
          <a:extLst>
            <a:ext uri="{FF2B5EF4-FFF2-40B4-BE49-F238E27FC236}">
              <a16:creationId xmlns:a16="http://schemas.microsoft.com/office/drawing/2014/main" id="{BA4200FE-3E85-478C-B68E-8D06BB7359BA}"/>
            </a:ext>
          </a:extLst>
        </xdr:cNvPr>
        <xdr:cNvSpPr txBox="1"/>
      </xdr:nvSpPr>
      <xdr:spPr>
        <a:xfrm>
          <a:off x="7626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36484</xdr:rowOff>
    </xdr:from>
    <xdr:ext cx="469744" cy="259045"/>
    <xdr:sp macro="" textlink="">
      <xdr:nvSpPr>
        <xdr:cNvPr id="150" name="n_4mainValue【図書館】&#10;一人当たり面積">
          <a:extLst>
            <a:ext uri="{FF2B5EF4-FFF2-40B4-BE49-F238E27FC236}">
              <a16:creationId xmlns:a16="http://schemas.microsoft.com/office/drawing/2014/main" id="{45689DBB-D57A-403F-AC40-80B26D453CE1}"/>
            </a:ext>
          </a:extLst>
        </xdr:cNvPr>
        <xdr:cNvSpPr txBox="1"/>
      </xdr:nvSpPr>
      <xdr:spPr>
        <a:xfrm>
          <a:off x="6737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A6E505D0-018C-4B7B-8610-4F3E2AB02F2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5D6E39F7-B753-4777-B764-94D77E1A6A0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3461F02A-9D0E-4FBE-A68A-43D12CBF57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7B79278-5661-4843-B942-38FF0ECA551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1438ADE4-DE41-48CE-9498-844FC1F9E6C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F3405E84-64BA-4D54-AF60-28F4D639D05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C303336C-CDEA-47F2-868D-39037041F26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40751D33-2FA2-4876-A7DB-8DEB1502B87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753CAC82-B9C4-4F98-9606-68FA9789F1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63D3EE56-1D48-4288-9DDC-E4A84530729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529942EC-F703-4313-B8F9-48F5748F727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3096D0B6-BA71-4C87-B55A-CB64B23C5B1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B0F75B19-9FDD-43C2-92FC-BF3241E9323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8ADBCE67-CC43-454C-9BE4-C3334E03D04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12F3D1DB-6DAF-4F0C-937A-1B499C24797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68574442-4C73-42CB-AB8F-6FD4AF8CB98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749B0A7E-6B7E-4F75-94E0-B55BEE805B6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56A8F4F8-DD9B-4CA4-8250-EF0FF3A592E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CC8B1C8B-EE1C-43BD-AE48-FAC4A8DD790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DA0D3785-0C3F-4BC7-A150-81D3E025584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5A2F9D20-5821-4737-A4A2-6977DD9110D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40A0E00-406B-46DC-B7E4-82E543B07E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2FA5FBDA-502B-4E80-8F9B-963D960B58A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E2A4BD99-AB63-435B-8C4A-7B59433AD06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D5AD8D21-5488-47C4-8DE9-706792D106B6}"/>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272BF172-3BF6-4700-BE8F-8007814589B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34C6071D-8960-4E92-867E-04F66DA5425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898FA247-D9DD-4C9D-9174-FB19712171A3}"/>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8AB0D2A2-484D-46D3-88D3-84587B03056D}"/>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143527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1FEB233D-EBE7-474F-83FA-A9C18DDFF36F}"/>
            </a:ext>
          </a:extLst>
        </xdr:cNvPr>
        <xdr:cNvSpPr txBox="1"/>
      </xdr:nvSpPr>
      <xdr:spPr>
        <a:xfrm>
          <a:off x="4673600" y="1025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B9263EB0-6CCA-4451-AD2B-84B7635C3779}"/>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7142B7CF-3F91-4FCB-869B-568B15754700}"/>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84C29875-2A98-4D5F-A435-5D7329F9CD9D}"/>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63051F14-126D-4EF5-B99F-EA6F24C6288B}"/>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5" name="フローチャート: 判断 184">
          <a:extLst>
            <a:ext uri="{FF2B5EF4-FFF2-40B4-BE49-F238E27FC236}">
              <a16:creationId xmlns:a16="http://schemas.microsoft.com/office/drawing/2014/main" id="{7572DCEC-2F66-49A1-8FEE-24899F4C1659}"/>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1F98B85-732B-48F9-9270-4C2C4ADF54A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5E9DE3F-21FD-43D2-ACB2-8E15CA3801F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7532552-A397-477B-A7C7-87EA9325BB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99F5CED-CF79-45F3-9BB1-1F743F91F11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A70E910-7FE0-47AC-A252-DF15E8501BF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13970</xdr:rowOff>
    </xdr:from>
    <xdr:to>
      <xdr:col>24</xdr:col>
      <xdr:colOff>114300</xdr:colOff>
      <xdr:row>61</xdr:row>
      <xdr:rowOff>115570</xdr:rowOff>
    </xdr:to>
    <xdr:sp macro="" textlink="">
      <xdr:nvSpPr>
        <xdr:cNvPr id="191" name="楕円 190">
          <a:extLst>
            <a:ext uri="{FF2B5EF4-FFF2-40B4-BE49-F238E27FC236}">
              <a16:creationId xmlns:a16="http://schemas.microsoft.com/office/drawing/2014/main" id="{5BB7AF5B-D768-4BD7-A70B-F895F81B27CA}"/>
            </a:ext>
          </a:extLst>
        </xdr:cNvPr>
        <xdr:cNvSpPr/>
      </xdr:nvSpPr>
      <xdr:spPr>
        <a:xfrm>
          <a:off x="45847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163847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A435E3BC-B762-4EA8-9FCF-4684AAFE2D2A}"/>
            </a:ext>
          </a:extLst>
        </xdr:cNvPr>
        <xdr:cNvSpPr txBox="1"/>
      </xdr:nvSpPr>
      <xdr:spPr>
        <a:xfrm>
          <a:off x="4673600"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93" name="楕円 192">
          <a:extLst>
            <a:ext uri="{FF2B5EF4-FFF2-40B4-BE49-F238E27FC236}">
              <a16:creationId xmlns:a16="http://schemas.microsoft.com/office/drawing/2014/main" id="{A48E4153-4293-4CB0-9150-73D711C5AF1F}"/>
            </a:ext>
          </a:extLst>
        </xdr:cNvPr>
        <xdr:cNvSpPr/>
      </xdr:nvSpPr>
      <xdr:spPr>
        <a:xfrm>
          <a:off x="3746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22860</xdr:rowOff>
    </xdr:from>
    <xdr:to>
      <xdr:col>24</xdr:col>
      <xdr:colOff>63500</xdr:colOff>
      <xdr:row>61</xdr:row>
      <xdr:rowOff>64770</xdr:rowOff>
    </xdr:to>
    <xdr:cxnSp macro="">
      <xdr:nvCxnSpPr>
        <xdr:cNvPr id="194" name="直線コネクタ 193">
          <a:extLst>
            <a:ext uri="{FF2B5EF4-FFF2-40B4-BE49-F238E27FC236}">
              <a16:creationId xmlns:a16="http://schemas.microsoft.com/office/drawing/2014/main" id="{CE1E8FEE-4261-47ED-B04F-4023C25C02DA}"/>
            </a:ext>
          </a:extLst>
        </xdr:cNvPr>
        <xdr:cNvCxnSpPr/>
      </xdr:nvCxnSpPr>
      <xdr:spPr>
        <a:xfrm>
          <a:off x="3797300" y="104813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101600</xdr:rowOff>
    </xdr:from>
    <xdr:to>
      <xdr:col>15</xdr:col>
      <xdr:colOff>101600</xdr:colOff>
      <xdr:row>61</xdr:row>
      <xdr:rowOff>31750</xdr:rowOff>
    </xdr:to>
    <xdr:sp macro="" textlink="">
      <xdr:nvSpPr>
        <xdr:cNvPr id="195" name="楕円 194">
          <a:extLst>
            <a:ext uri="{FF2B5EF4-FFF2-40B4-BE49-F238E27FC236}">
              <a16:creationId xmlns:a16="http://schemas.microsoft.com/office/drawing/2014/main" id="{0D104B0C-BEDF-450E-9449-A2611F4D4BC9}"/>
            </a:ext>
          </a:extLst>
        </xdr:cNvPr>
        <xdr:cNvSpPr/>
      </xdr:nvSpPr>
      <xdr:spPr>
        <a:xfrm>
          <a:off x="2857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152400</xdr:rowOff>
    </xdr:from>
    <xdr:to>
      <xdr:col>19</xdr:col>
      <xdr:colOff>177800</xdr:colOff>
      <xdr:row>61</xdr:row>
      <xdr:rowOff>22860</xdr:rowOff>
    </xdr:to>
    <xdr:cxnSp macro="">
      <xdr:nvCxnSpPr>
        <xdr:cNvPr id="196" name="直線コネクタ 195">
          <a:extLst>
            <a:ext uri="{FF2B5EF4-FFF2-40B4-BE49-F238E27FC236}">
              <a16:creationId xmlns:a16="http://schemas.microsoft.com/office/drawing/2014/main" id="{7906F45D-B03A-4F8E-ABE0-27F43382E175}"/>
            </a:ext>
          </a:extLst>
        </xdr:cNvPr>
        <xdr:cNvCxnSpPr/>
      </xdr:nvCxnSpPr>
      <xdr:spPr>
        <a:xfrm>
          <a:off x="2908300" y="104394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97" name="楕円 196">
          <a:extLst>
            <a:ext uri="{FF2B5EF4-FFF2-40B4-BE49-F238E27FC236}">
              <a16:creationId xmlns:a16="http://schemas.microsoft.com/office/drawing/2014/main" id="{55F37044-BA62-47A3-A42B-FD84EE6F3455}"/>
            </a:ext>
          </a:extLst>
        </xdr:cNvPr>
        <xdr:cNvSpPr/>
      </xdr:nvSpPr>
      <xdr:spPr>
        <a:xfrm>
          <a:off x="1968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152400</xdr:rowOff>
    </xdr:to>
    <xdr:cxnSp macro="">
      <xdr:nvCxnSpPr>
        <xdr:cNvPr id="198" name="直線コネクタ 197">
          <a:extLst>
            <a:ext uri="{FF2B5EF4-FFF2-40B4-BE49-F238E27FC236}">
              <a16:creationId xmlns:a16="http://schemas.microsoft.com/office/drawing/2014/main" id="{4908A957-323B-49B8-B9A7-DFBCB8758B3C}"/>
            </a:ext>
          </a:extLst>
        </xdr:cNvPr>
        <xdr:cNvCxnSpPr/>
      </xdr:nvCxnSpPr>
      <xdr:spPr>
        <a:xfrm>
          <a:off x="2019300" y="103974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9" name="楕円 198">
          <a:extLst>
            <a:ext uri="{FF2B5EF4-FFF2-40B4-BE49-F238E27FC236}">
              <a16:creationId xmlns:a16="http://schemas.microsoft.com/office/drawing/2014/main" id="{2BE36A0E-39EE-4873-9A15-377C0A21F5C1}"/>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110490</xdr:rowOff>
    </xdr:to>
    <xdr:cxnSp macro="">
      <xdr:nvCxnSpPr>
        <xdr:cNvPr id="200" name="直線コネクタ 199">
          <a:extLst>
            <a:ext uri="{FF2B5EF4-FFF2-40B4-BE49-F238E27FC236}">
              <a16:creationId xmlns:a16="http://schemas.microsoft.com/office/drawing/2014/main" id="{B610DD77-A7D4-41D8-9CA6-2926A0D67723}"/>
            </a:ext>
          </a:extLst>
        </xdr:cNvPr>
        <xdr:cNvCxnSpPr/>
      </xdr:nvCxnSpPr>
      <xdr:spPr>
        <a:xfrm>
          <a:off x="1130300" y="103555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1" name="n_1aveValue【体育館・プール】&#10;有形固定資産減価償却率">
          <a:extLst>
            <a:ext uri="{FF2B5EF4-FFF2-40B4-BE49-F238E27FC236}">
              <a16:creationId xmlns:a16="http://schemas.microsoft.com/office/drawing/2014/main" id="{C4704411-04A0-439F-B16A-2E0AEE0F478F}"/>
            </a:ext>
          </a:extLst>
        </xdr:cNvPr>
        <xdr:cNvSpPr txBox="1"/>
      </xdr:nvSpPr>
      <xdr:spPr>
        <a:xfrm>
          <a:off x="35820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13987</xdr:rowOff>
    </xdr:from>
    <xdr:ext cx="405111" cy="259045"/>
    <xdr:sp macro="" textlink="">
      <xdr:nvSpPr>
        <xdr:cNvPr id="202" name="n_2aveValue【体育館・プール】&#10;有形固定資産減価償却率">
          <a:extLst>
            <a:ext uri="{FF2B5EF4-FFF2-40B4-BE49-F238E27FC236}">
              <a16:creationId xmlns:a16="http://schemas.microsoft.com/office/drawing/2014/main" id="{098E0071-E757-4400-8805-607985570B80}"/>
            </a:ext>
          </a:extLst>
        </xdr:cNvPr>
        <xdr:cNvSpPr txBox="1"/>
      </xdr:nvSpPr>
      <xdr:spPr>
        <a:xfrm>
          <a:off x="2705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A4CFC637-F764-4359-B74B-004C2D7A53B8}"/>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4" name="n_4aveValue【体育館・プール】&#10;有形固定資産減価償却率">
          <a:extLst>
            <a:ext uri="{FF2B5EF4-FFF2-40B4-BE49-F238E27FC236}">
              <a16:creationId xmlns:a16="http://schemas.microsoft.com/office/drawing/2014/main" id="{8653A3EE-AADD-48D6-BBDF-5E7799BAB4B5}"/>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64787</xdr:rowOff>
    </xdr:from>
    <xdr:ext cx="405111" cy="259045"/>
    <xdr:sp macro="" textlink="">
      <xdr:nvSpPr>
        <xdr:cNvPr id="205" name="n_1mainValue【体育館・プール】&#10;有形固定資産減価償却率">
          <a:extLst>
            <a:ext uri="{FF2B5EF4-FFF2-40B4-BE49-F238E27FC236}">
              <a16:creationId xmlns:a16="http://schemas.microsoft.com/office/drawing/2014/main" id="{24663FF1-5D31-4CD0-9C02-8E6E6F3E8324}"/>
            </a:ext>
          </a:extLst>
        </xdr:cNvPr>
        <xdr:cNvSpPr txBox="1"/>
      </xdr:nvSpPr>
      <xdr:spPr>
        <a:xfrm>
          <a:off x="3582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22877</xdr:rowOff>
    </xdr:from>
    <xdr:ext cx="405111" cy="259045"/>
    <xdr:sp macro="" textlink="">
      <xdr:nvSpPr>
        <xdr:cNvPr id="206" name="n_2mainValue【体育館・プール】&#10;有形固定資産減価償却率">
          <a:extLst>
            <a:ext uri="{FF2B5EF4-FFF2-40B4-BE49-F238E27FC236}">
              <a16:creationId xmlns:a16="http://schemas.microsoft.com/office/drawing/2014/main" id="{691C113F-5E0F-4716-A599-9371FC5AD946}"/>
            </a:ext>
          </a:extLst>
        </xdr:cNvPr>
        <xdr:cNvSpPr txBox="1"/>
      </xdr:nvSpPr>
      <xdr:spPr>
        <a:xfrm>
          <a:off x="2705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207" name="n_3mainValue【体育館・プール】&#10;有形固定資産減価償却率">
          <a:extLst>
            <a:ext uri="{FF2B5EF4-FFF2-40B4-BE49-F238E27FC236}">
              <a16:creationId xmlns:a16="http://schemas.microsoft.com/office/drawing/2014/main" id="{A99077DC-FE7D-41B3-BD0A-F8DB90E78CD7}"/>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208" name="n_4mainValue【体育館・プール】&#10;有形固定資産減価償却率">
          <a:extLst>
            <a:ext uri="{FF2B5EF4-FFF2-40B4-BE49-F238E27FC236}">
              <a16:creationId xmlns:a16="http://schemas.microsoft.com/office/drawing/2014/main" id="{9B761C41-62EB-4CA7-B0AB-39FE50E758B1}"/>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4CD64FD-5202-4D2D-805A-AE29E5E1C5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6E5D49AE-BDF3-44C9-A34F-AA00446F4E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D5F39CD-BB2E-4F2C-A459-8800654614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98C3FC0-6D0C-41A2-B83F-AE7271D3318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C10A0B3-238A-4202-BD9B-384CC0FCBCD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328FF50-3ACF-496A-BF03-9EFCC9B0B6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A7B5266-4C21-46EA-9CD2-8774FCB9007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70A37BD-6CF9-4DE6-892A-35DD8418A1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CD32308-C533-4A62-9020-46D44B2E7A5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5C44362-0CA4-4DD2-A2FC-55C7DDE250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CBE7430-570F-4129-AFC9-8264ACF2F22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EC65EFA-6184-47B9-BFE3-25CB4B76AC3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F892AED-7F79-4615-B2FA-8E5846CA3A3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04378EB-67E7-4FEB-8871-1D6725F5F8D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8D58A51-CFCE-487E-BFF7-71CB391BCC9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6CA7D577-6D1C-4402-82D0-A5DE8A34D4E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1917422-5C8E-436D-A6DD-F9D5856F34A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BA6FB513-3EB0-4169-83D1-AED3BD06244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7727E61-A12D-448F-81BD-95DC244C8A7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4CDF3DCE-87F8-4616-80FA-7AAE4B666C0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D04A0C7-9226-4ECC-92C1-EA3682B6F6E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328AB36-0F71-41CB-B0B2-EAC06E3D26B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B35C35C2-F3ED-40F1-8F67-534FB3F8F3D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D0349A8E-8EB8-4777-9884-90BCA4AE26BA}"/>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E7DAA055-40C5-4DB5-88C3-0B4E9414ED6B}"/>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E8158DCF-D0F8-44BF-85C0-844B5FEC4FFF}"/>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6E3AC691-D042-4098-ACCA-CA9B7CD6A02A}"/>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24C2DE0E-27DF-4DCF-BC1E-D65C2E42A3D5}"/>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4E13D149-0A95-45B3-88C8-558622B053EB}"/>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F256F4D8-AC43-4F58-93AD-908855736C32}"/>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76D16B0E-875C-4FA3-800A-E675EA329BFE}"/>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840C2207-D938-436F-8977-F8BD78720F91}"/>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4BF17BE2-7935-4514-80BD-133B54F93BD4}"/>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42" name="フローチャート: 判断 241">
          <a:extLst>
            <a:ext uri="{FF2B5EF4-FFF2-40B4-BE49-F238E27FC236}">
              <a16:creationId xmlns:a16="http://schemas.microsoft.com/office/drawing/2014/main" id="{1CF8B66F-8987-4DB5-9D42-8B6407B0EB8B}"/>
            </a:ext>
          </a:extLst>
        </xdr:cNvPr>
        <xdr:cNvSpPr/>
      </xdr:nvSpPr>
      <xdr:spPr>
        <a:xfrm>
          <a:off x="69215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99A0D0-A2BB-485D-BEEB-529C9F9449E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6599651-432C-4885-9B2A-BA6A46591C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891C8B4-998D-4CCF-82F7-B854B9B12E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38BF855-C9E8-48C0-BD4B-4F8822FBD99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4B404CE-6B95-41CC-85B1-0EF903A99E3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132080</xdr:rowOff>
    </xdr:from>
    <xdr:to>
      <xdr:col>55</xdr:col>
      <xdr:colOff>50800</xdr:colOff>
      <xdr:row>63</xdr:row>
      <xdr:rowOff>62230</xdr:rowOff>
    </xdr:to>
    <xdr:sp macro="" textlink="">
      <xdr:nvSpPr>
        <xdr:cNvPr id="248" name="楕円 247">
          <a:extLst>
            <a:ext uri="{FF2B5EF4-FFF2-40B4-BE49-F238E27FC236}">
              <a16:creationId xmlns:a16="http://schemas.microsoft.com/office/drawing/2014/main" id="{CEE23F4D-8296-4742-836C-5E679E496B33}"/>
            </a:ext>
          </a:extLst>
        </xdr:cNvPr>
        <xdr:cNvSpPr/>
      </xdr:nvSpPr>
      <xdr:spPr>
        <a:xfrm>
          <a:off x="104267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110507</xdr:rowOff>
    </xdr:from>
    <xdr:ext cx="469744" cy="259045"/>
    <xdr:sp macro="" textlink="">
      <xdr:nvSpPr>
        <xdr:cNvPr id="249" name="【体育館・プール】&#10;一人当たり面積該当値テキスト">
          <a:extLst>
            <a:ext uri="{FF2B5EF4-FFF2-40B4-BE49-F238E27FC236}">
              <a16:creationId xmlns:a16="http://schemas.microsoft.com/office/drawing/2014/main" id="{04D3F6D7-6CED-420F-A3A8-56A95E616651}"/>
            </a:ext>
          </a:extLst>
        </xdr:cNvPr>
        <xdr:cNvSpPr txBox="1"/>
      </xdr:nvSpPr>
      <xdr:spPr>
        <a:xfrm>
          <a:off x="10515600"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129540</xdr:rowOff>
    </xdr:from>
    <xdr:to>
      <xdr:col>50</xdr:col>
      <xdr:colOff>165100</xdr:colOff>
      <xdr:row>63</xdr:row>
      <xdr:rowOff>59690</xdr:rowOff>
    </xdr:to>
    <xdr:sp macro="" textlink="">
      <xdr:nvSpPr>
        <xdr:cNvPr id="250" name="楕円 249">
          <a:extLst>
            <a:ext uri="{FF2B5EF4-FFF2-40B4-BE49-F238E27FC236}">
              <a16:creationId xmlns:a16="http://schemas.microsoft.com/office/drawing/2014/main" id="{7A1DD153-3A98-4A61-B087-809A12E92047}"/>
            </a:ext>
          </a:extLst>
        </xdr:cNvPr>
        <xdr:cNvSpPr/>
      </xdr:nvSpPr>
      <xdr:spPr>
        <a:xfrm>
          <a:off x="9588500" y="1075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8890</xdr:rowOff>
    </xdr:from>
    <xdr:to>
      <xdr:col>55</xdr:col>
      <xdr:colOff>0</xdr:colOff>
      <xdr:row>63</xdr:row>
      <xdr:rowOff>11430</xdr:rowOff>
    </xdr:to>
    <xdr:cxnSp macro="">
      <xdr:nvCxnSpPr>
        <xdr:cNvPr id="251" name="直線コネクタ 250">
          <a:extLst>
            <a:ext uri="{FF2B5EF4-FFF2-40B4-BE49-F238E27FC236}">
              <a16:creationId xmlns:a16="http://schemas.microsoft.com/office/drawing/2014/main" id="{D1016ACA-7926-4294-AC2A-97FC8252C58B}"/>
            </a:ext>
          </a:extLst>
        </xdr:cNvPr>
        <xdr:cNvCxnSpPr/>
      </xdr:nvCxnSpPr>
      <xdr:spPr>
        <a:xfrm>
          <a:off x="9639300" y="1081024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127000</xdr:rowOff>
    </xdr:from>
    <xdr:to>
      <xdr:col>46</xdr:col>
      <xdr:colOff>38100</xdr:colOff>
      <xdr:row>63</xdr:row>
      <xdr:rowOff>57150</xdr:rowOff>
    </xdr:to>
    <xdr:sp macro="" textlink="">
      <xdr:nvSpPr>
        <xdr:cNvPr id="252" name="楕円 251">
          <a:extLst>
            <a:ext uri="{FF2B5EF4-FFF2-40B4-BE49-F238E27FC236}">
              <a16:creationId xmlns:a16="http://schemas.microsoft.com/office/drawing/2014/main" id="{5FEBFAC8-B1A5-4DA3-800E-EECBE4E43605}"/>
            </a:ext>
          </a:extLst>
        </xdr:cNvPr>
        <xdr:cNvSpPr/>
      </xdr:nvSpPr>
      <xdr:spPr>
        <a:xfrm>
          <a:off x="8699500" y="1075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6350</xdr:rowOff>
    </xdr:from>
    <xdr:to>
      <xdr:col>50</xdr:col>
      <xdr:colOff>114300</xdr:colOff>
      <xdr:row>63</xdr:row>
      <xdr:rowOff>8890</xdr:rowOff>
    </xdr:to>
    <xdr:cxnSp macro="">
      <xdr:nvCxnSpPr>
        <xdr:cNvPr id="253" name="直線コネクタ 252">
          <a:extLst>
            <a:ext uri="{FF2B5EF4-FFF2-40B4-BE49-F238E27FC236}">
              <a16:creationId xmlns:a16="http://schemas.microsoft.com/office/drawing/2014/main" id="{DCEAEC1A-811F-48CB-B7C5-0A241DEFC6EF}"/>
            </a:ext>
          </a:extLst>
        </xdr:cNvPr>
        <xdr:cNvCxnSpPr/>
      </xdr:nvCxnSpPr>
      <xdr:spPr>
        <a:xfrm>
          <a:off x="8750300" y="1080770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124460</xdr:rowOff>
    </xdr:from>
    <xdr:to>
      <xdr:col>41</xdr:col>
      <xdr:colOff>101600</xdr:colOff>
      <xdr:row>63</xdr:row>
      <xdr:rowOff>54610</xdr:rowOff>
    </xdr:to>
    <xdr:sp macro="" textlink="">
      <xdr:nvSpPr>
        <xdr:cNvPr id="254" name="楕円 253">
          <a:extLst>
            <a:ext uri="{FF2B5EF4-FFF2-40B4-BE49-F238E27FC236}">
              <a16:creationId xmlns:a16="http://schemas.microsoft.com/office/drawing/2014/main" id="{0CB2DFEA-9E06-41F0-9967-3484F46460B6}"/>
            </a:ext>
          </a:extLst>
        </xdr:cNvPr>
        <xdr:cNvSpPr/>
      </xdr:nvSpPr>
      <xdr:spPr>
        <a:xfrm>
          <a:off x="7810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3810</xdr:rowOff>
    </xdr:from>
    <xdr:to>
      <xdr:col>45</xdr:col>
      <xdr:colOff>177800</xdr:colOff>
      <xdr:row>63</xdr:row>
      <xdr:rowOff>6350</xdr:rowOff>
    </xdr:to>
    <xdr:cxnSp macro="">
      <xdr:nvCxnSpPr>
        <xdr:cNvPr id="255" name="直線コネクタ 254">
          <a:extLst>
            <a:ext uri="{FF2B5EF4-FFF2-40B4-BE49-F238E27FC236}">
              <a16:creationId xmlns:a16="http://schemas.microsoft.com/office/drawing/2014/main" id="{B37C9A7B-6C19-4A46-9C85-2EB3D04BC9C9}"/>
            </a:ext>
          </a:extLst>
        </xdr:cNvPr>
        <xdr:cNvCxnSpPr/>
      </xdr:nvCxnSpPr>
      <xdr:spPr>
        <a:xfrm>
          <a:off x="7861300" y="1080516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120650</xdr:rowOff>
    </xdr:from>
    <xdr:to>
      <xdr:col>36</xdr:col>
      <xdr:colOff>165100</xdr:colOff>
      <xdr:row>63</xdr:row>
      <xdr:rowOff>50800</xdr:rowOff>
    </xdr:to>
    <xdr:sp macro="" textlink="">
      <xdr:nvSpPr>
        <xdr:cNvPr id="256" name="楕円 255">
          <a:extLst>
            <a:ext uri="{FF2B5EF4-FFF2-40B4-BE49-F238E27FC236}">
              <a16:creationId xmlns:a16="http://schemas.microsoft.com/office/drawing/2014/main" id="{0DE23F75-1D55-49F9-A783-97520DD703E5}"/>
            </a:ext>
          </a:extLst>
        </xdr:cNvPr>
        <xdr:cNvSpPr/>
      </xdr:nvSpPr>
      <xdr:spPr>
        <a:xfrm>
          <a:off x="6921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0</xdr:rowOff>
    </xdr:from>
    <xdr:to>
      <xdr:col>41</xdr:col>
      <xdr:colOff>50800</xdr:colOff>
      <xdr:row>63</xdr:row>
      <xdr:rowOff>3810</xdr:rowOff>
    </xdr:to>
    <xdr:cxnSp macro="">
      <xdr:nvCxnSpPr>
        <xdr:cNvPr id="257" name="直線コネクタ 256">
          <a:extLst>
            <a:ext uri="{FF2B5EF4-FFF2-40B4-BE49-F238E27FC236}">
              <a16:creationId xmlns:a16="http://schemas.microsoft.com/office/drawing/2014/main" id="{40A36469-4E63-4726-BBD1-A6FF298FB31B}"/>
            </a:ext>
          </a:extLst>
        </xdr:cNvPr>
        <xdr:cNvCxnSpPr/>
      </xdr:nvCxnSpPr>
      <xdr:spPr>
        <a:xfrm>
          <a:off x="6972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359729B2-D317-4189-B9FF-165EECFF87D9}"/>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3814F8F5-D83E-40F4-9DA9-546D79837177}"/>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2D2E188A-7E1F-40F3-8FF2-CF8C4717C727}"/>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61" name="n_4aveValue【体育館・プール】&#10;一人当たり面積">
          <a:extLst>
            <a:ext uri="{FF2B5EF4-FFF2-40B4-BE49-F238E27FC236}">
              <a16:creationId xmlns:a16="http://schemas.microsoft.com/office/drawing/2014/main" id="{6D613ABE-4A58-4BC8-A055-78A25EE7FBD4}"/>
            </a:ext>
          </a:extLst>
        </xdr:cNvPr>
        <xdr:cNvSpPr txBox="1"/>
      </xdr:nvSpPr>
      <xdr:spPr>
        <a:xfrm>
          <a:off x="6737427" y="1029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50817</xdr:rowOff>
    </xdr:from>
    <xdr:ext cx="469744" cy="259045"/>
    <xdr:sp macro="" textlink="">
      <xdr:nvSpPr>
        <xdr:cNvPr id="262" name="n_1mainValue【体育館・プール】&#10;一人当たり面積">
          <a:extLst>
            <a:ext uri="{FF2B5EF4-FFF2-40B4-BE49-F238E27FC236}">
              <a16:creationId xmlns:a16="http://schemas.microsoft.com/office/drawing/2014/main" id="{3A8998BF-2C6C-44D9-9B02-F9BA6FA39BAF}"/>
            </a:ext>
          </a:extLst>
        </xdr:cNvPr>
        <xdr:cNvSpPr txBox="1"/>
      </xdr:nvSpPr>
      <xdr:spPr>
        <a:xfrm>
          <a:off x="9391727" y="1085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48277</xdr:rowOff>
    </xdr:from>
    <xdr:ext cx="469744" cy="259045"/>
    <xdr:sp macro="" textlink="">
      <xdr:nvSpPr>
        <xdr:cNvPr id="263" name="n_2mainValue【体育館・プール】&#10;一人当たり面積">
          <a:extLst>
            <a:ext uri="{FF2B5EF4-FFF2-40B4-BE49-F238E27FC236}">
              <a16:creationId xmlns:a16="http://schemas.microsoft.com/office/drawing/2014/main" id="{155B5718-59F6-401D-A864-2F43DF2DC5E2}"/>
            </a:ext>
          </a:extLst>
        </xdr:cNvPr>
        <xdr:cNvSpPr txBox="1"/>
      </xdr:nvSpPr>
      <xdr:spPr>
        <a:xfrm>
          <a:off x="8515427" y="1084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45737</xdr:rowOff>
    </xdr:from>
    <xdr:ext cx="469744" cy="259045"/>
    <xdr:sp macro="" textlink="">
      <xdr:nvSpPr>
        <xdr:cNvPr id="264" name="n_3mainValue【体育館・プール】&#10;一人当たり面積">
          <a:extLst>
            <a:ext uri="{FF2B5EF4-FFF2-40B4-BE49-F238E27FC236}">
              <a16:creationId xmlns:a16="http://schemas.microsoft.com/office/drawing/2014/main" id="{1F68B104-7424-4255-8BD4-F1717D2CC24E}"/>
            </a:ext>
          </a:extLst>
        </xdr:cNvPr>
        <xdr:cNvSpPr txBox="1"/>
      </xdr:nvSpPr>
      <xdr:spPr>
        <a:xfrm>
          <a:off x="7626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41927</xdr:rowOff>
    </xdr:from>
    <xdr:ext cx="469744" cy="259045"/>
    <xdr:sp macro="" textlink="">
      <xdr:nvSpPr>
        <xdr:cNvPr id="265" name="n_4mainValue【体育館・プール】&#10;一人当たり面積">
          <a:extLst>
            <a:ext uri="{FF2B5EF4-FFF2-40B4-BE49-F238E27FC236}">
              <a16:creationId xmlns:a16="http://schemas.microsoft.com/office/drawing/2014/main" id="{67F455E9-D03D-4A3D-B4D8-8131C8FABD12}"/>
            </a:ext>
          </a:extLst>
        </xdr:cNvPr>
        <xdr:cNvSpPr txBox="1"/>
      </xdr:nvSpPr>
      <xdr:spPr>
        <a:xfrm>
          <a:off x="6737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4C27DBF-9147-4A8C-BF1F-6DC25B9D50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F84C098-EFC1-43DB-9108-9C75EAF0ACF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9539803-A6A7-4650-8EEE-F8919A758FB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59AC449-834F-4184-A74B-F30E5417C78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6074BA2-AEF9-4BC5-B930-8F1E3952224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98931BE-5690-4323-B9C8-ADA5A3B829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70AC26C-16A4-4727-9F7E-9E1E4FCFBA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A0367AB-06E2-4874-AB59-5094F0EE02F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B916910-ECBC-4B02-9525-DF0BA61CED4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871FCE7A-975B-46B9-87A3-6B3739EEC6C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AA93F31-593B-492D-B83D-85236B93D4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032D08F2-F43D-43F9-88BC-C499FE31C74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BE8B2AB1-C19A-460D-9B32-52DC00E94E02}"/>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D28A5F28-9572-4FBF-8A97-11447F558E5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760D1F73-3A42-4B1B-AA09-7FC54172996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29BFAEB2-EEF8-471A-8E26-71CADFE5D6D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8A439B05-DB40-47E1-A6DF-B0C05BEA2D6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CA1506C1-0866-4847-95F5-C458CE0FDFE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825E2769-7612-407B-8466-ABAA8677870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B33B751-26F8-4D93-AF2A-9AC6738901B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CFA6EBC4-056B-45D1-A106-537A711BFFF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2AF3D2E-6EB9-49B5-ABF5-FB0C66E3061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A5BA5726-3D68-4B22-9715-936A88B97D7D}"/>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F03F4763-82BA-4FDB-86A1-61F3F3D35F51}"/>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ACF3034E-8735-4B13-9622-B9712BC37C31}"/>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1D2DEA1-4257-40AB-A8E3-D34076AB4726}"/>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26A9AAAA-2530-4F54-AEA6-CB294137A195}"/>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CA21234-4E90-442E-9158-BFD658B5B427}"/>
            </a:ext>
          </a:extLst>
        </xdr:cNvPr>
        <xdr:cNvSpPr txBox="1"/>
      </xdr:nvSpPr>
      <xdr:spPr>
        <a:xfrm>
          <a:off x="4673600" y="13815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6C6B112B-286C-493F-85FD-AFD6B7C2B52B}"/>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A6BA2A26-3E3C-46EC-B41F-F7D19400AB02}"/>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5F6BC2F3-FEF4-486B-A0CE-95A5C1A4D479}"/>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47FF5586-94AC-4EEA-8D4E-0B66A41A1D1A}"/>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8" name="フローチャート: 判断 297">
          <a:extLst>
            <a:ext uri="{FF2B5EF4-FFF2-40B4-BE49-F238E27FC236}">
              <a16:creationId xmlns:a16="http://schemas.microsoft.com/office/drawing/2014/main" id="{895E59B2-EE61-487E-A9FD-7F2DAE54C3C2}"/>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43EAA43-456F-4C1A-BD4E-42D3142179E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28DC1C0-6261-48BA-A10F-CC7225A1816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F272381-325B-4A00-A529-FA41EFCE34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5D00F27-8CDB-4378-BA19-521D4767E9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0B4B3A1-E10E-45AA-B165-DEBCA7D866A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17018</xdr:rowOff>
    </xdr:from>
    <xdr:to>
      <xdr:col>24</xdr:col>
      <xdr:colOff>114300</xdr:colOff>
      <xdr:row>83</xdr:row>
      <xdr:rowOff>118618</xdr:rowOff>
    </xdr:to>
    <xdr:sp macro="" textlink="">
      <xdr:nvSpPr>
        <xdr:cNvPr id="304" name="楕円 303">
          <a:extLst>
            <a:ext uri="{FF2B5EF4-FFF2-40B4-BE49-F238E27FC236}">
              <a16:creationId xmlns:a16="http://schemas.microsoft.com/office/drawing/2014/main" id="{4CC28AE5-CAE3-42EB-B912-31B0F756FCC4}"/>
            </a:ext>
          </a:extLst>
        </xdr:cNvPr>
        <xdr:cNvSpPr/>
      </xdr:nvSpPr>
      <xdr:spPr>
        <a:xfrm>
          <a:off x="45847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166895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4D4F7BC-C91D-4DC1-AE81-3035E6ED408F}"/>
            </a:ext>
          </a:extLst>
        </xdr:cNvPr>
        <xdr:cNvSpPr txBox="1"/>
      </xdr:nvSpPr>
      <xdr:spPr>
        <a:xfrm>
          <a:off x="4673600" y="1422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142748</xdr:rowOff>
    </xdr:from>
    <xdr:to>
      <xdr:col>20</xdr:col>
      <xdr:colOff>38100</xdr:colOff>
      <xdr:row>83</xdr:row>
      <xdr:rowOff>72898</xdr:rowOff>
    </xdr:to>
    <xdr:sp macro="" textlink="">
      <xdr:nvSpPr>
        <xdr:cNvPr id="306" name="楕円 305">
          <a:extLst>
            <a:ext uri="{FF2B5EF4-FFF2-40B4-BE49-F238E27FC236}">
              <a16:creationId xmlns:a16="http://schemas.microsoft.com/office/drawing/2014/main" id="{85A1E0D2-16B9-4AE4-BE36-DBB81B5AFE45}"/>
            </a:ext>
          </a:extLst>
        </xdr:cNvPr>
        <xdr:cNvSpPr/>
      </xdr:nvSpPr>
      <xdr:spPr>
        <a:xfrm>
          <a:off x="3746500" y="1420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22098</xdr:rowOff>
    </xdr:from>
    <xdr:to>
      <xdr:col>24</xdr:col>
      <xdr:colOff>63500</xdr:colOff>
      <xdr:row>83</xdr:row>
      <xdr:rowOff>67818</xdr:rowOff>
    </xdr:to>
    <xdr:cxnSp macro="">
      <xdr:nvCxnSpPr>
        <xdr:cNvPr id="307" name="直線コネクタ 306">
          <a:extLst>
            <a:ext uri="{FF2B5EF4-FFF2-40B4-BE49-F238E27FC236}">
              <a16:creationId xmlns:a16="http://schemas.microsoft.com/office/drawing/2014/main" id="{13B8C7DF-437E-4C54-B6FA-A03217628653}"/>
            </a:ext>
          </a:extLst>
        </xdr:cNvPr>
        <xdr:cNvCxnSpPr/>
      </xdr:nvCxnSpPr>
      <xdr:spPr>
        <a:xfrm>
          <a:off x="3797300" y="142524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106172</xdr:rowOff>
    </xdr:from>
    <xdr:to>
      <xdr:col>15</xdr:col>
      <xdr:colOff>101600</xdr:colOff>
      <xdr:row>83</xdr:row>
      <xdr:rowOff>36322</xdr:rowOff>
    </xdr:to>
    <xdr:sp macro="" textlink="">
      <xdr:nvSpPr>
        <xdr:cNvPr id="308" name="楕円 307">
          <a:extLst>
            <a:ext uri="{FF2B5EF4-FFF2-40B4-BE49-F238E27FC236}">
              <a16:creationId xmlns:a16="http://schemas.microsoft.com/office/drawing/2014/main" id="{6371325B-544A-422A-B979-943D0A2D049A}"/>
            </a:ext>
          </a:extLst>
        </xdr:cNvPr>
        <xdr:cNvSpPr/>
      </xdr:nvSpPr>
      <xdr:spPr>
        <a:xfrm>
          <a:off x="2857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156972</xdr:rowOff>
    </xdr:from>
    <xdr:to>
      <xdr:col>19</xdr:col>
      <xdr:colOff>177800</xdr:colOff>
      <xdr:row>83</xdr:row>
      <xdr:rowOff>22098</xdr:rowOff>
    </xdr:to>
    <xdr:cxnSp macro="">
      <xdr:nvCxnSpPr>
        <xdr:cNvPr id="309" name="直線コネクタ 308">
          <a:extLst>
            <a:ext uri="{FF2B5EF4-FFF2-40B4-BE49-F238E27FC236}">
              <a16:creationId xmlns:a16="http://schemas.microsoft.com/office/drawing/2014/main" id="{70141DB7-E49C-4A94-A909-AA88E589DD88}"/>
            </a:ext>
          </a:extLst>
        </xdr:cNvPr>
        <xdr:cNvCxnSpPr/>
      </xdr:nvCxnSpPr>
      <xdr:spPr>
        <a:xfrm>
          <a:off x="2908300" y="142158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62737</xdr:rowOff>
    </xdr:from>
    <xdr:to>
      <xdr:col>10</xdr:col>
      <xdr:colOff>165100</xdr:colOff>
      <xdr:row>82</xdr:row>
      <xdr:rowOff>164337</xdr:rowOff>
    </xdr:to>
    <xdr:sp macro="" textlink="">
      <xdr:nvSpPr>
        <xdr:cNvPr id="310" name="楕円 309">
          <a:extLst>
            <a:ext uri="{FF2B5EF4-FFF2-40B4-BE49-F238E27FC236}">
              <a16:creationId xmlns:a16="http://schemas.microsoft.com/office/drawing/2014/main" id="{99DE834A-586B-4144-B188-AE017BD4F84F}"/>
            </a:ext>
          </a:extLst>
        </xdr:cNvPr>
        <xdr:cNvSpPr/>
      </xdr:nvSpPr>
      <xdr:spPr>
        <a:xfrm>
          <a:off x="1968500" y="1412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113537</xdr:rowOff>
    </xdr:from>
    <xdr:to>
      <xdr:col>15</xdr:col>
      <xdr:colOff>50800</xdr:colOff>
      <xdr:row>82</xdr:row>
      <xdr:rowOff>156972</xdr:rowOff>
    </xdr:to>
    <xdr:cxnSp macro="">
      <xdr:nvCxnSpPr>
        <xdr:cNvPr id="311" name="直線コネクタ 310">
          <a:extLst>
            <a:ext uri="{FF2B5EF4-FFF2-40B4-BE49-F238E27FC236}">
              <a16:creationId xmlns:a16="http://schemas.microsoft.com/office/drawing/2014/main" id="{539E8EA6-7723-4D86-9EF7-4D39AB733B99}"/>
            </a:ext>
          </a:extLst>
        </xdr:cNvPr>
        <xdr:cNvCxnSpPr/>
      </xdr:nvCxnSpPr>
      <xdr:spPr>
        <a:xfrm>
          <a:off x="2019300" y="14172437"/>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142748</xdr:rowOff>
    </xdr:from>
    <xdr:to>
      <xdr:col>6</xdr:col>
      <xdr:colOff>38100</xdr:colOff>
      <xdr:row>81</xdr:row>
      <xdr:rowOff>72898</xdr:rowOff>
    </xdr:to>
    <xdr:sp macro="" textlink="">
      <xdr:nvSpPr>
        <xdr:cNvPr id="312" name="楕円 311">
          <a:extLst>
            <a:ext uri="{FF2B5EF4-FFF2-40B4-BE49-F238E27FC236}">
              <a16:creationId xmlns:a16="http://schemas.microsoft.com/office/drawing/2014/main" id="{18F4DAD4-42AC-4D77-94AE-AA9B3D7974DE}"/>
            </a:ext>
          </a:extLst>
        </xdr:cNvPr>
        <xdr:cNvSpPr/>
      </xdr:nvSpPr>
      <xdr:spPr>
        <a:xfrm>
          <a:off x="1079500" y="13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22098</xdr:rowOff>
    </xdr:from>
    <xdr:to>
      <xdr:col>10</xdr:col>
      <xdr:colOff>114300</xdr:colOff>
      <xdr:row>82</xdr:row>
      <xdr:rowOff>113537</xdr:rowOff>
    </xdr:to>
    <xdr:cxnSp macro="">
      <xdr:nvCxnSpPr>
        <xdr:cNvPr id="313" name="直線コネクタ 312">
          <a:extLst>
            <a:ext uri="{FF2B5EF4-FFF2-40B4-BE49-F238E27FC236}">
              <a16:creationId xmlns:a16="http://schemas.microsoft.com/office/drawing/2014/main" id="{0E3B2875-0338-4F2C-807D-E3D2DEA167C6}"/>
            </a:ext>
          </a:extLst>
        </xdr:cNvPr>
        <xdr:cNvCxnSpPr/>
      </xdr:nvCxnSpPr>
      <xdr:spPr>
        <a:xfrm>
          <a:off x="1130300" y="13909548"/>
          <a:ext cx="889000" cy="26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0D3A5B03-D3C5-4960-8D18-1C640EAD22F0}"/>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947EDB21-A8E0-4736-A851-48F1AE09193E}"/>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84BC6F4A-D01A-4744-AF72-7EBEA302A233}"/>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7" name="n_4aveValue【福祉施設】&#10;有形固定資産減価償却率">
          <a:extLst>
            <a:ext uri="{FF2B5EF4-FFF2-40B4-BE49-F238E27FC236}">
              <a16:creationId xmlns:a16="http://schemas.microsoft.com/office/drawing/2014/main" id="{D8F4ACCD-A108-467A-B57A-98820CBF1D5D}"/>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64025</xdr:rowOff>
    </xdr:from>
    <xdr:ext cx="405111" cy="259045"/>
    <xdr:sp macro="" textlink="">
      <xdr:nvSpPr>
        <xdr:cNvPr id="318" name="n_1mainValue【福祉施設】&#10;有形固定資産減価償却率">
          <a:extLst>
            <a:ext uri="{FF2B5EF4-FFF2-40B4-BE49-F238E27FC236}">
              <a16:creationId xmlns:a16="http://schemas.microsoft.com/office/drawing/2014/main" id="{A6052113-B1BC-4E80-A7D7-F84899F90D2B}"/>
            </a:ext>
          </a:extLst>
        </xdr:cNvPr>
        <xdr:cNvSpPr txBox="1"/>
      </xdr:nvSpPr>
      <xdr:spPr>
        <a:xfrm>
          <a:off x="3582044" y="1429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27449</xdr:rowOff>
    </xdr:from>
    <xdr:ext cx="405111" cy="259045"/>
    <xdr:sp macro="" textlink="">
      <xdr:nvSpPr>
        <xdr:cNvPr id="319" name="n_2mainValue【福祉施設】&#10;有形固定資産減価償却率">
          <a:extLst>
            <a:ext uri="{FF2B5EF4-FFF2-40B4-BE49-F238E27FC236}">
              <a16:creationId xmlns:a16="http://schemas.microsoft.com/office/drawing/2014/main" id="{D91C2945-F324-41CF-90FB-166F11564345}"/>
            </a:ext>
          </a:extLst>
        </xdr:cNvPr>
        <xdr:cNvSpPr txBox="1"/>
      </xdr:nvSpPr>
      <xdr:spPr>
        <a:xfrm>
          <a:off x="2705744"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155464</xdr:rowOff>
    </xdr:from>
    <xdr:ext cx="405111" cy="259045"/>
    <xdr:sp macro="" textlink="">
      <xdr:nvSpPr>
        <xdr:cNvPr id="320" name="n_3mainValue【福祉施設】&#10;有形固定資産減価償却率">
          <a:extLst>
            <a:ext uri="{FF2B5EF4-FFF2-40B4-BE49-F238E27FC236}">
              <a16:creationId xmlns:a16="http://schemas.microsoft.com/office/drawing/2014/main" id="{165A5537-5B82-42AA-A06F-34DDB0EF2A08}"/>
            </a:ext>
          </a:extLst>
        </xdr:cNvPr>
        <xdr:cNvSpPr txBox="1"/>
      </xdr:nvSpPr>
      <xdr:spPr>
        <a:xfrm>
          <a:off x="1816744" y="1421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64025</xdr:rowOff>
    </xdr:from>
    <xdr:ext cx="405111" cy="259045"/>
    <xdr:sp macro="" textlink="">
      <xdr:nvSpPr>
        <xdr:cNvPr id="321" name="n_4mainValue【福祉施設】&#10;有形固定資産減価償却率">
          <a:extLst>
            <a:ext uri="{FF2B5EF4-FFF2-40B4-BE49-F238E27FC236}">
              <a16:creationId xmlns:a16="http://schemas.microsoft.com/office/drawing/2014/main" id="{DD16FD63-1F70-4E04-8F3A-8F4157B956DB}"/>
            </a:ext>
          </a:extLst>
        </xdr:cNvPr>
        <xdr:cNvSpPr txBox="1"/>
      </xdr:nvSpPr>
      <xdr:spPr>
        <a:xfrm>
          <a:off x="927744" y="1395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A3285C5-C4D8-43D6-A74B-8ADC9BB2D2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348A31A-BA28-4388-AFCD-07E68FF1E85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1A922EC-1158-4526-BADD-59849DB7BF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BFEADE5-6475-4C53-AC61-5BB947F7A9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098F006-230A-4BD1-9EB4-32EAAB59722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697B7F2-EA0B-45CF-9B7C-3EC2FB50F40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154CAE0-9126-4A67-8FCA-186B2D6B7F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A4E9138-8DCA-4A7C-AB85-BC66BE806D3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3B1AD2B-7F0A-4BF1-BD00-CAFC47A860D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08AE851-4DE4-452A-BA33-FB15ABEEEA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98B1F887-3131-4351-9943-5ED39733D6B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75087B7C-52A2-4E95-83EE-1271E59C54B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393A199D-BD2A-4101-9ECB-482BC651A56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6AD7B536-410E-46B1-9E70-BF1F47AA9AD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9D5720FA-0A16-4960-BD32-5218109320B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9245144C-DD37-4AF4-8C08-E80E6FF5443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BD1048DE-9FCA-4B11-94C4-2984CFC7259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2B4B496-A05B-4DC1-9D21-A86D66AAC20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7C9258BF-317C-49DD-8CBB-E7D413FE4E7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50380665-70F0-420E-BB46-E0FB47A350E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B99C79C0-D108-4AFC-A12A-6D812D764F9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A1DF5E52-A36E-4860-9666-0184C60506D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15CC90A-E8E7-4751-8C3A-28DEB54CABE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6A8AA54-1E91-4B58-8CF0-8ACBEC2D03D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93A78341-E1F1-438F-98A8-4B1C13A56D7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33C57FF1-C328-41FE-ADF0-C01F4992B56D}"/>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531468B9-7957-497D-9059-C30082ACF949}"/>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AD053467-DE22-4EED-8C79-312AA243A937}"/>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D5343C31-537E-405A-9401-E815FDB87B64}"/>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1490F225-0E99-4470-8E5D-C9352416C424}"/>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24BFA122-1E93-4D03-BBE9-774154B088D7}"/>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7CF5D4DC-A2D4-4E93-80AE-01DC6F08149C}"/>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8D323EAC-894D-4C52-B8FC-A146D940D0EF}"/>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F6B791AA-F3A8-4763-AE35-0568872A0A9B}"/>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F65AEB86-033D-4316-8742-B468D04E3003}"/>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122827</xdr:rowOff>
    </xdr:from>
    <xdr:to>
      <xdr:col>36</xdr:col>
      <xdr:colOff>165100</xdr:colOff>
      <xdr:row>86</xdr:row>
      <xdr:rowOff>52977</xdr:rowOff>
    </xdr:to>
    <xdr:sp macro="" textlink="">
      <xdr:nvSpPr>
        <xdr:cNvPr id="357" name="フローチャート: 判断 356">
          <a:extLst>
            <a:ext uri="{FF2B5EF4-FFF2-40B4-BE49-F238E27FC236}">
              <a16:creationId xmlns:a16="http://schemas.microsoft.com/office/drawing/2014/main" id="{7F9023D9-32F7-417E-A2B5-06BD5890CD34}"/>
            </a:ext>
          </a:extLst>
        </xdr:cNvPr>
        <xdr:cNvSpPr/>
      </xdr:nvSpPr>
      <xdr:spPr>
        <a:xfrm>
          <a:off x="6921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7343173-E514-4F84-AC37-8054BBFB777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067E651-1C25-4428-B06E-32AE974F525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43E607F-F7BC-4BD0-B585-63F09DD733C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835103C-B933-4757-B361-419E3E8EC9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B63693F-C7AB-483B-9874-8EDB1D2B7B2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53702</xdr:rowOff>
    </xdr:from>
    <xdr:to>
      <xdr:col>55</xdr:col>
      <xdr:colOff>50800</xdr:colOff>
      <xdr:row>86</xdr:row>
      <xdr:rowOff>155302</xdr:rowOff>
    </xdr:to>
    <xdr:sp macro="" textlink="">
      <xdr:nvSpPr>
        <xdr:cNvPr id="363" name="楕円 362">
          <a:extLst>
            <a:ext uri="{FF2B5EF4-FFF2-40B4-BE49-F238E27FC236}">
              <a16:creationId xmlns:a16="http://schemas.microsoft.com/office/drawing/2014/main" id="{7AB3C2AA-0F04-4544-B011-7FA91EF277AD}"/>
            </a:ext>
          </a:extLst>
        </xdr:cNvPr>
        <xdr:cNvSpPr/>
      </xdr:nvSpPr>
      <xdr:spPr>
        <a:xfrm>
          <a:off x="104267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140079</xdr:rowOff>
    </xdr:from>
    <xdr:ext cx="469744" cy="259045"/>
    <xdr:sp macro="" textlink="">
      <xdr:nvSpPr>
        <xdr:cNvPr id="364" name="【福祉施設】&#10;一人当たり面積該当値テキスト">
          <a:extLst>
            <a:ext uri="{FF2B5EF4-FFF2-40B4-BE49-F238E27FC236}">
              <a16:creationId xmlns:a16="http://schemas.microsoft.com/office/drawing/2014/main" id="{ABD1C234-1792-4DBD-87C2-9DD419864524}"/>
            </a:ext>
          </a:extLst>
        </xdr:cNvPr>
        <xdr:cNvSpPr txBox="1"/>
      </xdr:nvSpPr>
      <xdr:spPr>
        <a:xfrm>
          <a:off x="10515600" y="14713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52614</xdr:rowOff>
    </xdr:from>
    <xdr:to>
      <xdr:col>50</xdr:col>
      <xdr:colOff>165100</xdr:colOff>
      <xdr:row>86</xdr:row>
      <xdr:rowOff>154214</xdr:rowOff>
    </xdr:to>
    <xdr:sp macro="" textlink="">
      <xdr:nvSpPr>
        <xdr:cNvPr id="365" name="楕円 364">
          <a:extLst>
            <a:ext uri="{FF2B5EF4-FFF2-40B4-BE49-F238E27FC236}">
              <a16:creationId xmlns:a16="http://schemas.microsoft.com/office/drawing/2014/main" id="{3C708DDF-EAE1-46BD-8323-543EC432E51A}"/>
            </a:ext>
          </a:extLst>
        </xdr:cNvPr>
        <xdr:cNvSpPr/>
      </xdr:nvSpPr>
      <xdr:spPr>
        <a:xfrm>
          <a:off x="9588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103414</xdr:rowOff>
    </xdr:from>
    <xdr:to>
      <xdr:col>55</xdr:col>
      <xdr:colOff>0</xdr:colOff>
      <xdr:row>86</xdr:row>
      <xdr:rowOff>104502</xdr:rowOff>
    </xdr:to>
    <xdr:cxnSp macro="">
      <xdr:nvCxnSpPr>
        <xdr:cNvPr id="366" name="直線コネクタ 365">
          <a:extLst>
            <a:ext uri="{FF2B5EF4-FFF2-40B4-BE49-F238E27FC236}">
              <a16:creationId xmlns:a16="http://schemas.microsoft.com/office/drawing/2014/main" id="{BAE55698-C1B0-4E03-8C91-179EC32D87BC}"/>
            </a:ext>
          </a:extLst>
        </xdr:cNvPr>
        <xdr:cNvCxnSpPr/>
      </xdr:nvCxnSpPr>
      <xdr:spPr>
        <a:xfrm>
          <a:off x="9639300" y="14848114"/>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50437</xdr:rowOff>
    </xdr:from>
    <xdr:to>
      <xdr:col>46</xdr:col>
      <xdr:colOff>38100</xdr:colOff>
      <xdr:row>86</xdr:row>
      <xdr:rowOff>152037</xdr:rowOff>
    </xdr:to>
    <xdr:sp macro="" textlink="">
      <xdr:nvSpPr>
        <xdr:cNvPr id="367" name="楕円 366">
          <a:extLst>
            <a:ext uri="{FF2B5EF4-FFF2-40B4-BE49-F238E27FC236}">
              <a16:creationId xmlns:a16="http://schemas.microsoft.com/office/drawing/2014/main" id="{59CD4747-09DC-4DEE-A7E0-A42C07EA6F6A}"/>
            </a:ext>
          </a:extLst>
        </xdr:cNvPr>
        <xdr:cNvSpPr/>
      </xdr:nvSpPr>
      <xdr:spPr>
        <a:xfrm>
          <a:off x="8699500" y="1479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101237</xdr:rowOff>
    </xdr:from>
    <xdr:to>
      <xdr:col>50</xdr:col>
      <xdr:colOff>114300</xdr:colOff>
      <xdr:row>86</xdr:row>
      <xdr:rowOff>103414</xdr:rowOff>
    </xdr:to>
    <xdr:cxnSp macro="">
      <xdr:nvCxnSpPr>
        <xdr:cNvPr id="368" name="直線コネクタ 367">
          <a:extLst>
            <a:ext uri="{FF2B5EF4-FFF2-40B4-BE49-F238E27FC236}">
              <a16:creationId xmlns:a16="http://schemas.microsoft.com/office/drawing/2014/main" id="{E94C99DB-FB2C-4693-8A84-4E4CFB1DAB85}"/>
            </a:ext>
          </a:extLst>
        </xdr:cNvPr>
        <xdr:cNvCxnSpPr/>
      </xdr:nvCxnSpPr>
      <xdr:spPr>
        <a:xfrm>
          <a:off x="8750300" y="1484593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49349</xdr:rowOff>
    </xdr:from>
    <xdr:to>
      <xdr:col>41</xdr:col>
      <xdr:colOff>101600</xdr:colOff>
      <xdr:row>86</xdr:row>
      <xdr:rowOff>150949</xdr:rowOff>
    </xdr:to>
    <xdr:sp macro="" textlink="">
      <xdr:nvSpPr>
        <xdr:cNvPr id="369" name="楕円 368">
          <a:extLst>
            <a:ext uri="{FF2B5EF4-FFF2-40B4-BE49-F238E27FC236}">
              <a16:creationId xmlns:a16="http://schemas.microsoft.com/office/drawing/2014/main" id="{292D084B-B2F3-4AD7-8A79-6DCB1DD33A8D}"/>
            </a:ext>
          </a:extLst>
        </xdr:cNvPr>
        <xdr:cNvSpPr/>
      </xdr:nvSpPr>
      <xdr:spPr>
        <a:xfrm>
          <a:off x="7810500" y="1479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100149</xdr:rowOff>
    </xdr:from>
    <xdr:to>
      <xdr:col>45</xdr:col>
      <xdr:colOff>177800</xdr:colOff>
      <xdr:row>86</xdr:row>
      <xdr:rowOff>101237</xdr:rowOff>
    </xdr:to>
    <xdr:cxnSp macro="">
      <xdr:nvCxnSpPr>
        <xdr:cNvPr id="370" name="直線コネクタ 369">
          <a:extLst>
            <a:ext uri="{FF2B5EF4-FFF2-40B4-BE49-F238E27FC236}">
              <a16:creationId xmlns:a16="http://schemas.microsoft.com/office/drawing/2014/main" id="{F2C6C9A8-CDFA-4093-973C-DE0500E86A0A}"/>
            </a:ext>
          </a:extLst>
        </xdr:cNvPr>
        <xdr:cNvCxnSpPr/>
      </xdr:nvCxnSpPr>
      <xdr:spPr>
        <a:xfrm>
          <a:off x="7861300" y="1484484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153307</xdr:rowOff>
    </xdr:from>
    <xdr:to>
      <xdr:col>36</xdr:col>
      <xdr:colOff>165100</xdr:colOff>
      <xdr:row>86</xdr:row>
      <xdr:rowOff>83457</xdr:rowOff>
    </xdr:to>
    <xdr:sp macro="" textlink="">
      <xdr:nvSpPr>
        <xdr:cNvPr id="371" name="楕円 370">
          <a:extLst>
            <a:ext uri="{FF2B5EF4-FFF2-40B4-BE49-F238E27FC236}">
              <a16:creationId xmlns:a16="http://schemas.microsoft.com/office/drawing/2014/main" id="{05345722-A367-43A3-BA9D-680CF55BD903}"/>
            </a:ext>
          </a:extLst>
        </xdr:cNvPr>
        <xdr:cNvSpPr/>
      </xdr:nvSpPr>
      <xdr:spPr>
        <a:xfrm>
          <a:off x="69215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32657</xdr:rowOff>
    </xdr:from>
    <xdr:to>
      <xdr:col>41</xdr:col>
      <xdr:colOff>50800</xdr:colOff>
      <xdr:row>86</xdr:row>
      <xdr:rowOff>100149</xdr:rowOff>
    </xdr:to>
    <xdr:cxnSp macro="">
      <xdr:nvCxnSpPr>
        <xdr:cNvPr id="372" name="直線コネクタ 371">
          <a:extLst>
            <a:ext uri="{FF2B5EF4-FFF2-40B4-BE49-F238E27FC236}">
              <a16:creationId xmlns:a16="http://schemas.microsoft.com/office/drawing/2014/main" id="{81C96728-70CD-4AC3-8760-9F76EB5D93F2}"/>
            </a:ext>
          </a:extLst>
        </xdr:cNvPr>
        <xdr:cNvCxnSpPr/>
      </xdr:nvCxnSpPr>
      <xdr:spPr>
        <a:xfrm>
          <a:off x="6972300" y="14777357"/>
          <a:ext cx="889000" cy="6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85768128-5039-45CA-951D-F3AC118768F2}"/>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21072F3E-11D5-477E-8B49-BA266E9FF4AA}"/>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BFD28CF4-3228-483A-BA30-87616304CD95}"/>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69504</xdr:rowOff>
    </xdr:from>
    <xdr:ext cx="469744" cy="259045"/>
    <xdr:sp macro="" textlink="">
      <xdr:nvSpPr>
        <xdr:cNvPr id="376" name="n_4aveValue【福祉施設】&#10;一人当たり面積">
          <a:extLst>
            <a:ext uri="{FF2B5EF4-FFF2-40B4-BE49-F238E27FC236}">
              <a16:creationId xmlns:a16="http://schemas.microsoft.com/office/drawing/2014/main" id="{0B26C3E7-8212-47A0-B909-3667D3F9880E}"/>
            </a:ext>
          </a:extLst>
        </xdr:cNvPr>
        <xdr:cNvSpPr txBox="1"/>
      </xdr:nvSpPr>
      <xdr:spPr>
        <a:xfrm>
          <a:off x="6737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145341</xdr:rowOff>
    </xdr:from>
    <xdr:ext cx="469744" cy="259045"/>
    <xdr:sp macro="" textlink="">
      <xdr:nvSpPr>
        <xdr:cNvPr id="377" name="n_1mainValue【福祉施設】&#10;一人当たり面積">
          <a:extLst>
            <a:ext uri="{FF2B5EF4-FFF2-40B4-BE49-F238E27FC236}">
              <a16:creationId xmlns:a16="http://schemas.microsoft.com/office/drawing/2014/main" id="{77E8DBE5-2C13-4BA9-80DE-CEE65E2004B0}"/>
            </a:ext>
          </a:extLst>
        </xdr:cNvPr>
        <xdr:cNvSpPr txBox="1"/>
      </xdr:nvSpPr>
      <xdr:spPr>
        <a:xfrm>
          <a:off x="93917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143164</xdr:rowOff>
    </xdr:from>
    <xdr:ext cx="469744" cy="259045"/>
    <xdr:sp macro="" textlink="">
      <xdr:nvSpPr>
        <xdr:cNvPr id="378" name="n_2mainValue【福祉施設】&#10;一人当たり面積">
          <a:extLst>
            <a:ext uri="{FF2B5EF4-FFF2-40B4-BE49-F238E27FC236}">
              <a16:creationId xmlns:a16="http://schemas.microsoft.com/office/drawing/2014/main" id="{23910F66-5CA4-448B-AD86-70EA74DE699C}"/>
            </a:ext>
          </a:extLst>
        </xdr:cNvPr>
        <xdr:cNvSpPr txBox="1"/>
      </xdr:nvSpPr>
      <xdr:spPr>
        <a:xfrm>
          <a:off x="8515427"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142076</xdr:rowOff>
    </xdr:from>
    <xdr:ext cx="469744" cy="259045"/>
    <xdr:sp macro="" textlink="">
      <xdr:nvSpPr>
        <xdr:cNvPr id="379" name="n_3mainValue【福祉施設】&#10;一人当たり面積">
          <a:extLst>
            <a:ext uri="{FF2B5EF4-FFF2-40B4-BE49-F238E27FC236}">
              <a16:creationId xmlns:a16="http://schemas.microsoft.com/office/drawing/2014/main" id="{6CEAA159-BDF6-414E-B1FD-FAC508589939}"/>
            </a:ext>
          </a:extLst>
        </xdr:cNvPr>
        <xdr:cNvSpPr txBox="1"/>
      </xdr:nvSpPr>
      <xdr:spPr>
        <a:xfrm>
          <a:off x="7626427" y="1488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74584</xdr:rowOff>
    </xdr:from>
    <xdr:ext cx="469744" cy="259045"/>
    <xdr:sp macro="" textlink="">
      <xdr:nvSpPr>
        <xdr:cNvPr id="380" name="n_4mainValue【福祉施設】&#10;一人当たり面積">
          <a:extLst>
            <a:ext uri="{FF2B5EF4-FFF2-40B4-BE49-F238E27FC236}">
              <a16:creationId xmlns:a16="http://schemas.microsoft.com/office/drawing/2014/main" id="{37432490-1D44-4D2D-B145-F70D276F0339}"/>
            </a:ext>
          </a:extLst>
        </xdr:cNvPr>
        <xdr:cNvSpPr txBox="1"/>
      </xdr:nvSpPr>
      <xdr:spPr>
        <a:xfrm>
          <a:off x="6737427"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75E96C79-FD6D-4685-B6AE-95536FC0D55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9EC8A32-84F1-47A4-803A-12F680EB39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EC365BC-1643-4369-AFC8-FED5C96E0BE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7717B2D-8BFB-4B73-B40E-9156CCF7C42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C3A765C0-ED05-41DF-9659-7506D5419FE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1A3F05B1-76D4-4EE5-AE4F-B1ED910ACD0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9B22AEB2-94A9-4450-9F7D-04BA69AF3BC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99FB9C1F-ECA1-4289-9ADE-E8CBB2DC98C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02634A4-5C65-4A2A-B7A2-2213492C581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4A8C7A95-5F12-4AFB-B7BA-A8D4BAF41DD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3E40FA6-7F68-4B2B-8D06-85C48E4646A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AC4B6DFF-C44F-4580-8300-CEC470A6C11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4E31AA99-BC85-4E3D-BD08-6864A5CF273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4CEAD246-EF09-44E8-A9BA-1A6BF5596535}"/>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94EEF0FE-A8F1-4C98-9E2D-4B6643DB32B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E5AB4F1-0368-44EB-8ED9-CF069583E64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BE806C75-9CAA-4B6A-863A-1CC4E3BE149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DD611A68-20AD-4B21-9109-01C702FDCA7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DB5BB122-D9D2-48B0-81B8-4D1FBA7735E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362DA2C8-EA9A-4443-81A6-CDE732553CF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9DEF92D3-BB20-4494-9977-5BB771F1C453}"/>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985AA8C-4F9A-4C60-9181-6263327B06C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19ABC649-6E62-4DF2-891D-3C380198E31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6A857F69-7C33-4195-B94B-C9C4D1C0B77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5C070ADA-9F54-4BAC-B43A-51D2C9B417BB}"/>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C903D6CC-7B94-4A38-A5F6-28533AAFF3EF}"/>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F242DDA7-4CE3-41DD-8EE7-51651E9651C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75444131-F92D-422E-ADAA-1B44E6890FCF}"/>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FCADEF8E-03EB-4920-9B77-335AB22FB095}"/>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3373CCB-E26E-4003-8F18-4E9E39EEC30B}"/>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463BEB0D-3AEF-4A6D-8784-99C2C15FFB3F}"/>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5056947C-7350-4A0A-BCB9-98241C5AED2D}"/>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D43CEAE7-7C8C-4939-A40C-49A887E31DAF}"/>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1CA5D6A8-35CE-4612-8E83-E462E6254946}"/>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31114</xdr:rowOff>
    </xdr:from>
    <xdr:to>
      <xdr:col>6</xdr:col>
      <xdr:colOff>38100</xdr:colOff>
      <xdr:row>103</xdr:row>
      <xdr:rowOff>132714</xdr:rowOff>
    </xdr:to>
    <xdr:sp macro="" textlink="">
      <xdr:nvSpPr>
        <xdr:cNvPr id="415" name="フローチャート: 判断 414">
          <a:extLst>
            <a:ext uri="{FF2B5EF4-FFF2-40B4-BE49-F238E27FC236}">
              <a16:creationId xmlns:a16="http://schemas.microsoft.com/office/drawing/2014/main" id="{2BC5D5C0-F3A0-4EC9-AC04-F05B5AD4CBA1}"/>
            </a:ext>
          </a:extLst>
        </xdr:cNvPr>
        <xdr:cNvSpPr/>
      </xdr:nvSpPr>
      <xdr:spPr>
        <a:xfrm>
          <a:off x="1079500" y="1769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0750F93-98B4-4E7D-84F1-3562C2DBC50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2F698BB-073D-4117-8611-F0A1C76E270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6C7F8859-5285-44D7-95D0-705A40742C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C61F5BD-8749-45CA-8077-786526A7FEA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1BFF376-2FF3-4F44-9769-5D808A8BDD9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59689</xdr:rowOff>
    </xdr:from>
    <xdr:to>
      <xdr:col>24</xdr:col>
      <xdr:colOff>114300</xdr:colOff>
      <xdr:row>104</xdr:row>
      <xdr:rowOff>161289</xdr:rowOff>
    </xdr:to>
    <xdr:sp macro="" textlink="">
      <xdr:nvSpPr>
        <xdr:cNvPr id="421" name="楕円 420">
          <a:extLst>
            <a:ext uri="{FF2B5EF4-FFF2-40B4-BE49-F238E27FC236}">
              <a16:creationId xmlns:a16="http://schemas.microsoft.com/office/drawing/2014/main" id="{77AEE42C-47A5-490D-BEEC-E8152848E5E7}"/>
            </a:ext>
          </a:extLst>
        </xdr:cNvPr>
        <xdr:cNvSpPr/>
      </xdr:nvSpPr>
      <xdr:spPr>
        <a:xfrm>
          <a:off x="4584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38116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29C3A0FB-3BC4-4B62-851E-89AE5E3D6E67}"/>
            </a:ext>
          </a:extLst>
        </xdr:cNvPr>
        <xdr:cNvSpPr txBox="1"/>
      </xdr:nvSpPr>
      <xdr:spPr>
        <a:xfrm>
          <a:off x="4673600"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36830</xdr:rowOff>
    </xdr:from>
    <xdr:to>
      <xdr:col>20</xdr:col>
      <xdr:colOff>38100</xdr:colOff>
      <xdr:row>104</xdr:row>
      <xdr:rowOff>138430</xdr:rowOff>
    </xdr:to>
    <xdr:sp macro="" textlink="">
      <xdr:nvSpPr>
        <xdr:cNvPr id="423" name="楕円 422">
          <a:extLst>
            <a:ext uri="{FF2B5EF4-FFF2-40B4-BE49-F238E27FC236}">
              <a16:creationId xmlns:a16="http://schemas.microsoft.com/office/drawing/2014/main" id="{85B4CB67-32FD-41F5-BD4E-3386BBF4D97C}"/>
            </a:ext>
          </a:extLst>
        </xdr:cNvPr>
        <xdr:cNvSpPr/>
      </xdr:nvSpPr>
      <xdr:spPr>
        <a:xfrm>
          <a:off x="3746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87630</xdr:rowOff>
    </xdr:from>
    <xdr:to>
      <xdr:col>24</xdr:col>
      <xdr:colOff>63500</xdr:colOff>
      <xdr:row>104</xdr:row>
      <xdr:rowOff>110489</xdr:rowOff>
    </xdr:to>
    <xdr:cxnSp macro="">
      <xdr:nvCxnSpPr>
        <xdr:cNvPr id="424" name="直線コネクタ 423">
          <a:extLst>
            <a:ext uri="{FF2B5EF4-FFF2-40B4-BE49-F238E27FC236}">
              <a16:creationId xmlns:a16="http://schemas.microsoft.com/office/drawing/2014/main" id="{3C0471BE-A67E-4F01-A623-287ED07A4061}"/>
            </a:ext>
          </a:extLst>
        </xdr:cNvPr>
        <xdr:cNvCxnSpPr/>
      </xdr:nvCxnSpPr>
      <xdr:spPr>
        <a:xfrm>
          <a:off x="3797300" y="179184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53975</xdr:rowOff>
    </xdr:from>
    <xdr:to>
      <xdr:col>15</xdr:col>
      <xdr:colOff>101600</xdr:colOff>
      <xdr:row>104</xdr:row>
      <xdr:rowOff>155575</xdr:rowOff>
    </xdr:to>
    <xdr:sp macro="" textlink="">
      <xdr:nvSpPr>
        <xdr:cNvPr id="425" name="楕円 424">
          <a:extLst>
            <a:ext uri="{FF2B5EF4-FFF2-40B4-BE49-F238E27FC236}">
              <a16:creationId xmlns:a16="http://schemas.microsoft.com/office/drawing/2014/main" id="{8A457207-5009-4F56-97ED-1760303111DD}"/>
            </a:ext>
          </a:extLst>
        </xdr:cNvPr>
        <xdr:cNvSpPr/>
      </xdr:nvSpPr>
      <xdr:spPr>
        <a:xfrm>
          <a:off x="2857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87630</xdr:rowOff>
    </xdr:from>
    <xdr:to>
      <xdr:col>19</xdr:col>
      <xdr:colOff>177800</xdr:colOff>
      <xdr:row>104</xdr:row>
      <xdr:rowOff>104775</xdr:rowOff>
    </xdr:to>
    <xdr:cxnSp macro="">
      <xdr:nvCxnSpPr>
        <xdr:cNvPr id="426" name="直線コネクタ 425">
          <a:extLst>
            <a:ext uri="{FF2B5EF4-FFF2-40B4-BE49-F238E27FC236}">
              <a16:creationId xmlns:a16="http://schemas.microsoft.com/office/drawing/2014/main" id="{AE5520F9-729F-442C-9EF4-362E5F6AC410}"/>
            </a:ext>
          </a:extLst>
        </xdr:cNvPr>
        <xdr:cNvCxnSpPr/>
      </xdr:nvCxnSpPr>
      <xdr:spPr>
        <a:xfrm flipV="1">
          <a:off x="2908300" y="179184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12064</xdr:rowOff>
    </xdr:from>
    <xdr:to>
      <xdr:col>10</xdr:col>
      <xdr:colOff>165100</xdr:colOff>
      <xdr:row>104</xdr:row>
      <xdr:rowOff>113664</xdr:rowOff>
    </xdr:to>
    <xdr:sp macro="" textlink="">
      <xdr:nvSpPr>
        <xdr:cNvPr id="427" name="楕円 426">
          <a:extLst>
            <a:ext uri="{FF2B5EF4-FFF2-40B4-BE49-F238E27FC236}">
              <a16:creationId xmlns:a16="http://schemas.microsoft.com/office/drawing/2014/main" id="{DF3C3925-97E8-41B4-9C0C-02511F5CA14C}"/>
            </a:ext>
          </a:extLst>
        </xdr:cNvPr>
        <xdr:cNvSpPr/>
      </xdr:nvSpPr>
      <xdr:spPr>
        <a:xfrm>
          <a:off x="1968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62864</xdr:rowOff>
    </xdr:from>
    <xdr:to>
      <xdr:col>15</xdr:col>
      <xdr:colOff>50800</xdr:colOff>
      <xdr:row>104</xdr:row>
      <xdr:rowOff>104775</xdr:rowOff>
    </xdr:to>
    <xdr:cxnSp macro="">
      <xdr:nvCxnSpPr>
        <xdr:cNvPr id="428" name="直線コネクタ 427">
          <a:extLst>
            <a:ext uri="{FF2B5EF4-FFF2-40B4-BE49-F238E27FC236}">
              <a16:creationId xmlns:a16="http://schemas.microsoft.com/office/drawing/2014/main" id="{0C4F8C32-70B8-46DD-AEB1-697ACD82D02B}"/>
            </a:ext>
          </a:extLst>
        </xdr:cNvPr>
        <xdr:cNvCxnSpPr/>
      </xdr:nvCxnSpPr>
      <xdr:spPr>
        <a:xfrm>
          <a:off x="2019300" y="178936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145414</xdr:rowOff>
    </xdr:from>
    <xdr:to>
      <xdr:col>6</xdr:col>
      <xdr:colOff>38100</xdr:colOff>
      <xdr:row>104</xdr:row>
      <xdr:rowOff>75564</xdr:rowOff>
    </xdr:to>
    <xdr:sp macro="" textlink="">
      <xdr:nvSpPr>
        <xdr:cNvPr id="429" name="楕円 428">
          <a:extLst>
            <a:ext uri="{FF2B5EF4-FFF2-40B4-BE49-F238E27FC236}">
              <a16:creationId xmlns:a16="http://schemas.microsoft.com/office/drawing/2014/main" id="{EBC39A18-B65A-4069-A5A6-11953DD8DE4D}"/>
            </a:ext>
          </a:extLst>
        </xdr:cNvPr>
        <xdr:cNvSpPr/>
      </xdr:nvSpPr>
      <xdr:spPr>
        <a:xfrm>
          <a:off x="1079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24764</xdr:rowOff>
    </xdr:from>
    <xdr:to>
      <xdr:col>10</xdr:col>
      <xdr:colOff>114300</xdr:colOff>
      <xdr:row>104</xdr:row>
      <xdr:rowOff>62864</xdr:rowOff>
    </xdr:to>
    <xdr:cxnSp macro="">
      <xdr:nvCxnSpPr>
        <xdr:cNvPr id="430" name="直線コネクタ 429">
          <a:extLst>
            <a:ext uri="{FF2B5EF4-FFF2-40B4-BE49-F238E27FC236}">
              <a16:creationId xmlns:a16="http://schemas.microsoft.com/office/drawing/2014/main" id="{12540B9A-D0C4-4115-80F7-CE108A63B126}"/>
            </a:ext>
          </a:extLst>
        </xdr:cNvPr>
        <xdr:cNvCxnSpPr/>
      </xdr:nvCxnSpPr>
      <xdr:spPr>
        <a:xfrm>
          <a:off x="1130300" y="178555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BF810DD2-DE5D-478E-9708-60601EAD0380}"/>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6D3B0948-872A-4056-A81A-47E289C778CE}"/>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D30B23D1-E380-4660-BDCD-93BB21EA5CBB}"/>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149241</xdr:rowOff>
    </xdr:from>
    <xdr:ext cx="405111" cy="259045"/>
    <xdr:sp macro="" textlink="">
      <xdr:nvSpPr>
        <xdr:cNvPr id="434" name="n_4aveValue【市民会館】&#10;有形固定資産減価償却率">
          <a:extLst>
            <a:ext uri="{FF2B5EF4-FFF2-40B4-BE49-F238E27FC236}">
              <a16:creationId xmlns:a16="http://schemas.microsoft.com/office/drawing/2014/main" id="{D40FAA19-7C78-4A70-A6EB-5103B1BDBDB4}"/>
            </a:ext>
          </a:extLst>
        </xdr:cNvPr>
        <xdr:cNvSpPr txBox="1"/>
      </xdr:nvSpPr>
      <xdr:spPr>
        <a:xfrm>
          <a:off x="927744" y="1746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129557</xdr:rowOff>
    </xdr:from>
    <xdr:ext cx="405111" cy="259045"/>
    <xdr:sp macro="" textlink="">
      <xdr:nvSpPr>
        <xdr:cNvPr id="435" name="n_1mainValue【市民会館】&#10;有形固定資産減価償却率">
          <a:extLst>
            <a:ext uri="{FF2B5EF4-FFF2-40B4-BE49-F238E27FC236}">
              <a16:creationId xmlns:a16="http://schemas.microsoft.com/office/drawing/2014/main" id="{14472B9F-8C6F-4631-AF81-5892B15FED22}"/>
            </a:ext>
          </a:extLst>
        </xdr:cNvPr>
        <xdr:cNvSpPr txBox="1"/>
      </xdr:nvSpPr>
      <xdr:spPr>
        <a:xfrm>
          <a:off x="3582044"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146702</xdr:rowOff>
    </xdr:from>
    <xdr:ext cx="405111" cy="259045"/>
    <xdr:sp macro="" textlink="">
      <xdr:nvSpPr>
        <xdr:cNvPr id="436" name="n_2mainValue【市民会館】&#10;有形固定資産減価償却率">
          <a:extLst>
            <a:ext uri="{FF2B5EF4-FFF2-40B4-BE49-F238E27FC236}">
              <a16:creationId xmlns:a16="http://schemas.microsoft.com/office/drawing/2014/main" id="{AEC56AB4-67C2-4ACD-A5FF-545D669BDFAD}"/>
            </a:ext>
          </a:extLst>
        </xdr:cNvPr>
        <xdr:cNvSpPr txBox="1"/>
      </xdr:nvSpPr>
      <xdr:spPr>
        <a:xfrm>
          <a:off x="2705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104791</xdr:rowOff>
    </xdr:from>
    <xdr:ext cx="405111" cy="259045"/>
    <xdr:sp macro="" textlink="">
      <xdr:nvSpPr>
        <xdr:cNvPr id="437" name="n_3mainValue【市民会館】&#10;有形固定資産減価償却率">
          <a:extLst>
            <a:ext uri="{FF2B5EF4-FFF2-40B4-BE49-F238E27FC236}">
              <a16:creationId xmlns:a16="http://schemas.microsoft.com/office/drawing/2014/main" id="{989AC03F-7120-4B16-AA70-7977BB8E08A9}"/>
            </a:ext>
          </a:extLst>
        </xdr:cNvPr>
        <xdr:cNvSpPr txBox="1"/>
      </xdr:nvSpPr>
      <xdr:spPr>
        <a:xfrm>
          <a:off x="1816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66691</xdr:rowOff>
    </xdr:from>
    <xdr:ext cx="405111" cy="259045"/>
    <xdr:sp macro="" textlink="">
      <xdr:nvSpPr>
        <xdr:cNvPr id="438" name="n_4mainValue【市民会館】&#10;有形固定資産減価償却率">
          <a:extLst>
            <a:ext uri="{FF2B5EF4-FFF2-40B4-BE49-F238E27FC236}">
              <a16:creationId xmlns:a16="http://schemas.microsoft.com/office/drawing/2014/main" id="{658CDB42-E952-4A6E-ABE4-87E44151A969}"/>
            </a:ext>
          </a:extLst>
        </xdr:cNvPr>
        <xdr:cNvSpPr txBox="1"/>
      </xdr:nvSpPr>
      <xdr:spPr>
        <a:xfrm>
          <a:off x="9277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8E11FDEE-D816-499F-97F0-18C5D3033F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18B07ED9-CF49-4376-B4C7-6A0C200D10E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8703F6EA-A63B-487D-B71F-D22E9C7BD2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9CC9533-1FD3-475C-AF1C-8CB65CBD93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A477981D-4AFC-43B1-B81C-22E0889A408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96277AB-32D0-4154-B253-D47FAA82927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746CF896-F448-4AC7-B4A7-3682E456FEB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292F5FC9-1C8E-4BE3-9F09-DB836CE46BD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85BC175F-28EF-4CDB-A7BE-13E979F4EB0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CBD374CF-FB70-4C24-9B2A-2FAC999C1C1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3AF925F4-25B5-4D8A-B7E7-696B05C0F4D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605CF357-B18E-45DE-AE4F-FEDC3F58DC1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934EA80E-4685-4849-B85D-45E2A0AE5E1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26C23867-2462-44FF-8807-4DB96FC59F5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13867BDC-6AA7-4226-B07D-25E88592354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9E25CA1C-BF84-4187-AE87-31F688AE8FC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C87270AE-0F9D-4950-9B71-6ACD6D9BF80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B9725623-6F19-4148-B336-12ED52F11A8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99EE0DD5-494E-4380-AF7F-003035A1EAD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82C591F3-F31E-4938-B938-3439C16756C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DF859CBA-D4AF-4D9B-A915-CB17D6A59C7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16422CA2-A758-4D10-A0E7-4910DD7DEB1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337897ED-09FF-4B20-902C-12ED72B78A3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4496FFF5-1FBB-4C8A-BADD-81B4E5798302}"/>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1F23A0D0-1ECE-4C38-B969-96BAB55AEA1B}"/>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89D848A4-2D73-4196-9303-35CBEBC43B04}"/>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FDEF15EF-42ED-4568-BE73-83DF4A2CDDA1}"/>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78033DA4-143A-4C30-B6B1-950230E8DE47}"/>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467" name="【市民会館】&#10;一人当たり面積平均値テキスト">
          <a:extLst>
            <a:ext uri="{FF2B5EF4-FFF2-40B4-BE49-F238E27FC236}">
              <a16:creationId xmlns:a16="http://schemas.microsoft.com/office/drawing/2014/main" id="{46F22DFA-C5D2-45DE-B068-A5874712C9E6}"/>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ABBC0A5A-6712-4A17-8250-5AEDDB797EB8}"/>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BF216919-3EB6-431F-85F5-C4FA8E6F5D12}"/>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9DE9CE22-CE62-452F-B7C0-11BAAAD8D6F3}"/>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EB375B11-7BD7-48F7-B939-CA321FBC33B3}"/>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36830</xdr:rowOff>
    </xdr:from>
    <xdr:to>
      <xdr:col>36</xdr:col>
      <xdr:colOff>165100</xdr:colOff>
      <xdr:row>107</xdr:row>
      <xdr:rowOff>138430</xdr:rowOff>
    </xdr:to>
    <xdr:sp macro="" textlink="">
      <xdr:nvSpPr>
        <xdr:cNvPr id="472" name="フローチャート: 判断 471">
          <a:extLst>
            <a:ext uri="{FF2B5EF4-FFF2-40B4-BE49-F238E27FC236}">
              <a16:creationId xmlns:a16="http://schemas.microsoft.com/office/drawing/2014/main" id="{5BD8FB08-0302-421E-81AA-159996543C7F}"/>
            </a:ext>
          </a:extLst>
        </xdr:cNvPr>
        <xdr:cNvSpPr/>
      </xdr:nvSpPr>
      <xdr:spPr>
        <a:xfrm>
          <a:off x="6921500" y="183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3677360-7CE6-4BFD-AFCF-5810E4BED9F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A6E598F-3E1C-4AAB-AAF1-B7D6A491A73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9063C3E-34A1-43F5-A23F-18D338C265A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7A4C23DD-7B7A-47D9-8AA0-93B6499AFCB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C552FBD-CFC4-4AA3-9386-C5E7559DE63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165100</xdr:rowOff>
    </xdr:from>
    <xdr:to>
      <xdr:col>55</xdr:col>
      <xdr:colOff>50800</xdr:colOff>
      <xdr:row>108</xdr:row>
      <xdr:rowOff>95250</xdr:rowOff>
    </xdr:to>
    <xdr:sp macro="" textlink="">
      <xdr:nvSpPr>
        <xdr:cNvPr id="478" name="楕円 477">
          <a:extLst>
            <a:ext uri="{FF2B5EF4-FFF2-40B4-BE49-F238E27FC236}">
              <a16:creationId xmlns:a16="http://schemas.microsoft.com/office/drawing/2014/main" id="{EFC85EB6-83CF-4150-8AB5-691A5674A169}"/>
            </a:ext>
          </a:extLst>
        </xdr:cNvPr>
        <xdr:cNvSpPr/>
      </xdr:nvSpPr>
      <xdr:spPr>
        <a:xfrm>
          <a:off x="10426700" y="185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80027</xdr:rowOff>
    </xdr:from>
    <xdr:ext cx="469744" cy="259045"/>
    <xdr:sp macro="" textlink="">
      <xdr:nvSpPr>
        <xdr:cNvPr id="479" name="【市民会館】&#10;一人当たり面積該当値テキスト">
          <a:extLst>
            <a:ext uri="{FF2B5EF4-FFF2-40B4-BE49-F238E27FC236}">
              <a16:creationId xmlns:a16="http://schemas.microsoft.com/office/drawing/2014/main" id="{2326FC10-88ED-4330-B4AD-E7C8B03A2953}"/>
            </a:ext>
          </a:extLst>
        </xdr:cNvPr>
        <xdr:cNvSpPr txBox="1"/>
      </xdr:nvSpPr>
      <xdr:spPr>
        <a:xfrm>
          <a:off x="10515600"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163830</xdr:rowOff>
    </xdr:from>
    <xdr:to>
      <xdr:col>50</xdr:col>
      <xdr:colOff>165100</xdr:colOff>
      <xdr:row>108</xdr:row>
      <xdr:rowOff>93980</xdr:rowOff>
    </xdr:to>
    <xdr:sp macro="" textlink="">
      <xdr:nvSpPr>
        <xdr:cNvPr id="480" name="楕円 479">
          <a:extLst>
            <a:ext uri="{FF2B5EF4-FFF2-40B4-BE49-F238E27FC236}">
              <a16:creationId xmlns:a16="http://schemas.microsoft.com/office/drawing/2014/main" id="{3C4C919A-0903-44DB-90FD-2FC50F1BC1F1}"/>
            </a:ext>
          </a:extLst>
        </xdr:cNvPr>
        <xdr:cNvSpPr/>
      </xdr:nvSpPr>
      <xdr:spPr>
        <a:xfrm>
          <a:off x="9588500" y="185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43180</xdr:rowOff>
    </xdr:from>
    <xdr:to>
      <xdr:col>55</xdr:col>
      <xdr:colOff>0</xdr:colOff>
      <xdr:row>108</xdr:row>
      <xdr:rowOff>44450</xdr:rowOff>
    </xdr:to>
    <xdr:cxnSp macro="">
      <xdr:nvCxnSpPr>
        <xdr:cNvPr id="481" name="直線コネクタ 480">
          <a:extLst>
            <a:ext uri="{FF2B5EF4-FFF2-40B4-BE49-F238E27FC236}">
              <a16:creationId xmlns:a16="http://schemas.microsoft.com/office/drawing/2014/main" id="{FB12D047-D784-45E4-9CD6-482397115DC0}"/>
            </a:ext>
          </a:extLst>
        </xdr:cNvPr>
        <xdr:cNvCxnSpPr/>
      </xdr:nvCxnSpPr>
      <xdr:spPr>
        <a:xfrm>
          <a:off x="9639300" y="1855978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162561</xdr:rowOff>
    </xdr:from>
    <xdr:to>
      <xdr:col>46</xdr:col>
      <xdr:colOff>38100</xdr:colOff>
      <xdr:row>108</xdr:row>
      <xdr:rowOff>92711</xdr:rowOff>
    </xdr:to>
    <xdr:sp macro="" textlink="">
      <xdr:nvSpPr>
        <xdr:cNvPr id="482" name="楕円 481">
          <a:extLst>
            <a:ext uri="{FF2B5EF4-FFF2-40B4-BE49-F238E27FC236}">
              <a16:creationId xmlns:a16="http://schemas.microsoft.com/office/drawing/2014/main" id="{C05890BD-4736-4217-AE0F-06657C459380}"/>
            </a:ext>
          </a:extLst>
        </xdr:cNvPr>
        <xdr:cNvSpPr/>
      </xdr:nvSpPr>
      <xdr:spPr>
        <a:xfrm>
          <a:off x="8699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41911</xdr:rowOff>
    </xdr:from>
    <xdr:to>
      <xdr:col>50</xdr:col>
      <xdr:colOff>114300</xdr:colOff>
      <xdr:row>108</xdr:row>
      <xdr:rowOff>43180</xdr:rowOff>
    </xdr:to>
    <xdr:cxnSp macro="">
      <xdr:nvCxnSpPr>
        <xdr:cNvPr id="483" name="直線コネクタ 482">
          <a:extLst>
            <a:ext uri="{FF2B5EF4-FFF2-40B4-BE49-F238E27FC236}">
              <a16:creationId xmlns:a16="http://schemas.microsoft.com/office/drawing/2014/main" id="{2B293C6D-0E46-4612-98F0-A2D8C13CD1DA}"/>
            </a:ext>
          </a:extLst>
        </xdr:cNvPr>
        <xdr:cNvCxnSpPr/>
      </xdr:nvCxnSpPr>
      <xdr:spPr>
        <a:xfrm>
          <a:off x="8750300" y="1855851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162561</xdr:rowOff>
    </xdr:from>
    <xdr:to>
      <xdr:col>41</xdr:col>
      <xdr:colOff>101600</xdr:colOff>
      <xdr:row>108</xdr:row>
      <xdr:rowOff>92711</xdr:rowOff>
    </xdr:to>
    <xdr:sp macro="" textlink="">
      <xdr:nvSpPr>
        <xdr:cNvPr id="484" name="楕円 483">
          <a:extLst>
            <a:ext uri="{FF2B5EF4-FFF2-40B4-BE49-F238E27FC236}">
              <a16:creationId xmlns:a16="http://schemas.microsoft.com/office/drawing/2014/main" id="{B6DF0163-2135-4C6F-8545-1C0547C5492D}"/>
            </a:ext>
          </a:extLst>
        </xdr:cNvPr>
        <xdr:cNvSpPr/>
      </xdr:nvSpPr>
      <xdr:spPr>
        <a:xfrm>
          <a:off x="7810500" y="185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41911</xdr:rowOff>
    </xdr:from>
    <xdr:to>
      <xdr:col>45</xdr:col>
      <xdr:colOff>177800</xdr:colOff>
      <xdr:row>108</xdr:row>
      <xdr:rowOff>41911</xdr:rowOff>
    </xdr:to>
    <xdr:cxnSp macro="">
      <xdr:nvCxnSpPr>
        <xdr:cNvPr id="485" name="直線コネクタ 484">
          <a:extLst>
            <a:ext uri="{FF2B5EF4-FFF2-40B4-BE49-F238E27FC236}">
              <a16:creationId xmlns:a16="http://schemas.microsoft.com/office/drawing/2014/main" id="{AB99CA40-E8DA-4F41-9B4E-B04A3C26746D}"/>
            </a:ext>
          </a:extLst>
        </xdr:cNvPr>
        <xdr:cNvCxnSpPr/>
      </xdr:nvCxnSpPr>
      <xdr:spPr>
        <a:xfrm>
          <a:off x="7861300" y="185585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160020</xdr:rowOff>
    </xdr:from>
    <xdr:to>
      <xdr:col>36</xdr:col>
      <xdr:colOff>165100</xdr:colOff>
      <xdr:row>108</xdr:row>
      <xdr:rowOff>90170</xdr:rowOff>
    </xdr:to>
    <xdr:sp macro="" textlink="">
      <xdr:nvSpPr>
        <xdr:cNvPr id="486" name="楕円 485">
          <a:extLst>
            <a:ext uri="{FF2B5EF4-FFF2-40B4-BE49-F238E27FC236}">
              <a16:creationId xmlns:a16="http://schemas.microsoft.com/office/drawing/2014/main" id="{B021222E-AFCF-447D-B5C5-126EBB084884}"/>
            </a:ext>
          </a:extLst>
        </xdr:cNvPr>
        <xdr:cNvSpPr/>
      </xdr:nvSpPr>
      <xdr:spPr>
        <a:xfrm>
          <a:off x="6921500" y="185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39370</xdr:rowOff>
    </xdr:from>
    <xdr:to>
      <xdr:col>41</xdr:col>
      <xdr:colOff>50800</xdr:colOff>
      <xdr:row>108</xdr:row>
      <xdr:rowOff>41911</xdr:rowOff>
    </xdr:to>
    <xdr:cxnSp macro="">
      <xdr:nvCxnSpPr>
        <xdr:cNvPr id="487" name="直線コネクタ 486">
          <a:extLst>
            <a:ext uri="{FF2B5EF4-FFF2-40B4-BE49-F238E27FC236}">
              <a16:creationId xmlns:a16="http://schemas.microsoft.com/office/drawing/2014/main" id="{FDC631A6-20E5-4718-A230-C6D43E9777BA}"/>
            </a:ext>
          </a:extLst>
        </xdr:cNvPr>
        <xdr:cNvCxnSpPr/>
      </xdr:nvCxnSpPr>
      <xdr:spPr>
        <a:xfrm>
          <a:off x="6972300" y="1855597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488" name="n_1aveValue【市民会館】&#10;一人当たり面積">
          <a:extLst>
            <a:ext uri="{FF2B5EF4-FFF2-40B4-BE49-F238E27FC236}">
              <a16:creationId xmlns:a16="http://schemas.microsoft.com/office/drawing/2014/main" id="{CA68A046-734B-4070-AF7F-1D73F56C5790}"/>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489" name="n_2aveValue【市民会館】&#10;一人当たり面積">
          <a:extLst>
            <a:ext uri="{FF2B5EF4-FFF2-40B4-BE49-F238E27FC236}">
              <a16:creationId xmlns:a16="http://schemas.microsoft.com/office/drawing/2014/main" id="{BF6BA2FA-1719-4A8C-8367-AA1D52BD7729}"/>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0" name="n_3aveValue【市民会館】&#10;一人当たり面積">
          <a:extLst>
            <a:ext uri="{FF2B5EF4-FFF2-40B4-BE49-F238E27FC236}">
              <a16:creationId xmlns:a16="http://schemas.microsoft.com/office/drawing/2014/main" id="{0F2EB6BE-29C5-4B6C-95D6-E4A9A2BDB7FC}"/>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154957</xdr:rowOff>
    </xdr:from>
    <xdr:ext cx="469744" cy="259045"/>
    <xdr:sp macro="" textlink="">
      <xdr:nvSpPr>
        <xdr:cNvPr id="491" name="n_4aveValue【市民会館】&#10;一人当たり面積">
          <a:extLst>
            <a:ext uri="{FF2B5EF4-FFF2-40B4-BE49-F238E27FC236}">
              <a16:creationId xmlns:a16="http://schemas.microsoft.com/office/drawing/2014/main" id="{38545052-3991-482A-9AC2-F803444CAB94}"/>
            </a:ext>
          </a:extLst>
        </xdr:cNvPr>
        <xdr:cNvSpPr txBox="1"/>
      </xdr:nvSpPr>
      <xdr:spPr>
        <a:xfrm>
          <a:off x="6737427" y="1815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85107</xdr:rowOff>
    </xdr:from>
    <xdr:ext cx="469744" cy="259045"/>
    <xdr:sp macro="" textlink="">
      <xdr:nvSpPr>
        <xdr:cNvPr id="492" name="n_1mainValue【市民会館】&#10;一人当たり面積">
          <a:extLst>
            <a:ext uri="{FF2B5EF4-FFF2-40B4-BE49-F238E27FC236}">
              <a16:creationId xmlns:a16="http://schemas.microsoft.com/office/drawing/2014/main" id="{4466794A-516D-4326-87E3-5EE059CEC9EE}"/>
            </a:ext>
          </a:extLst>
        </xdr:cNvPr>
        <xdr:cNvSpPr txBox="1"/>
      </xdr:nvSpPr>
      <xdr:spPr>
        <a:xfrm>
          <a:off x="9391727" y="186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83838</xdr:rowOff>
    </xdr:from>
    <xdr:ext cx="469744" cy="259045"/>
    <xdr:sp macro="" textlink="">
      <xdr:nvSpPr>
        <xdr:cNvPr id="493" name="n_2mainValue【市民会館】&#10;一人当たり面積">
          <a:extLst>
            <a:ext uri="{FF2B5EF4-FFF2-40B4-BE49-F238E27FC236}">
              <a16:creationId xmlns:a16="http://schemas.microsoft.com/office/drawing/2014/main" id="{30FA9326-68EA-4BA4-BFC5-5FB0FBA7ADCA}"/>
            </a:ext>
          </a:extLst>
        </xdr:cNvPr>
        <xdr:cNvSpPr txBox="1"/>
      </xdr:nvSpPr>
      <xdr:spPr>
        <a:xfrm>
          <a:off x="8515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83838</xdr:rowOff>
    </xdr:from>
    <xdr:ext cx="469744" cy="259045"/>
    <xdr:sp macro="" textlink="">
      <xdr:nvSpPr>
        <xdr:cNvPr id="494" name="n_3mainValue【市民会館】&#10;一人当たり面積">
          <a:extLst>
            <a:ext uri="{FF2B5EF4-FFF2-40B4-BE49-F238E27FC236}">
              <a16:creationId xmlns:a16="http://schemas.microsoft.com/office/drawing/2014/main" id="{D656B37E-37EF-4B1B-8FB9-DE9D9FE1A40C}"/>
            </a:ext>
          </a:extLst>
        </xdr:cNvPr>
        <xdr:cNvSpPr txBox="1"/>
      </xdr:nvSpPr>
      <xdr:spPr>
        <a:xfrm>
          <a:off x="7626427"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81297</xdr:rowOff>
    </xdr:from>
    <xdr:ext cx="469744" cy="259045"/>
    <xdr:sp macro="" textlink="">
      <xdr:nvSpPr>
        <xdr:cNvPr id="495" name="n_4mainValue【市民会館】&#10;一人当たり面積">
          <a:extLst>
            <a:ext uri="{FF2B5EF4-FFF2-40B4-BE49-F238E27FC236}">
              <a16:creationId xmlns:a16="http://schemas.microsoft.com/office/drawing/2014/main" id="{ADD64B0E-5BE7-4F54-876B-9B8FC54E5005}"/>
            </a:ext>
          </a:extLst>
        </xdr:cNvPr>
        <xdr:cNvSpPr txBox="1"/>
      </xdr:nvSpPr>
      <xdr:spPr>
        <a:xfrm>
          <a:off x="6737427" y="1859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71652E7D-92B9-436E-931F-1570966F9B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804EF487-5311-42C0-9EFF-860AAF9D116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B9E3EA40-978A-4FCC-A426-726D8D44F0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DE54E3EC-EE20-47CC-9BE5-0A02B26BD88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16EDD99E-E7F3-43FA-A4B3-BCF2D5E629D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9A18F272-7C84-4D95-96B6-957D1C11500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D6E75120-ED0C-4BD0-8AC2-ABEE18045EC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2931D576-55D1-4837-9B14-D9EB3429C1F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F784A2FB-03BB-4868-8468-E6EE27A2546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73CDA5A1-21FA-4248-B8F1-266551983ED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D32DC984-C3E6-4395-B892-080195C9877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9BFD8391-5F8A-439C-8361-A9F2590B278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C6CB03B2-C75F-4DBD-957A-F765D3022C2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ECE77A49-46FB-41BD-978B-578D6C73A4B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80240958-A3CC-420C-BD9E-2CC6C73ECC3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DE363205-418A-4EAF-A26C-2C1FE90F2D2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EFCDADF7-1827-4D80-87CA-CF323A4AD20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37045643-8425-4584-A7FB-10E09FA1E46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79AB25F9-58F5-437C-882B-CF245562E2C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F2ACF62D-B48F-4399-A5ED-FD5A5D700F7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F15A8237-D060-4B56-A066-CC6FB37AB95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3381A6D-2C46-4685-986D-F4B8FB49D99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71B9DF5E-965C-4FDA-9F37-7B1BFA72965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00073B18-2B27-43C8-8B56-806A04A031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C2ACF20C-F486-4E80-9199-7DFC5AD860C8}"/>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9914CB66-D428-4557-95EE-11B60C9A919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2AA36E58-B6D3-4615-B6FF-342EA1166FA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E6416F6F-DF5D-40CC-A686-02665F8064D8}"/>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EF75698A-C780-438C-A749-54E014AE1A9B}"/>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12E85EFE-3DCF-4DEC-A69F-6703093131FF}"/>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AE45D92A-A07B-4F58-ADC7-524CD9E5D46A}"/>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763DD233-F815-497B-BDDF-C3BDD0BA0B47}"/>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BCA1C24F-0776-4EC4-BDEF-AE0E1F18DAD8}"/>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71E5D46F-869C-462E-BA4A-967E8B93C2FB}"/>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30" name="フローチャート: 判断 529">
          <a:extLst>
            <a:ext uri="{FF2B5EF4-FFF2-40B4-BE49-F238E27FC236}">
              <a16:creationId xmlns:a16="http://schemas.microsoft.com/office/drawing/2014/main" id="{15CA3C3B-05FC-4DCB-9406-513E72931525}"/>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CD30D80-54A6-46FF-8684-E51A914EC9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CCA4CCD-4F55-46DD-8942-18AEFA96AFF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7729E36-FE11-4E75-8583-B725C2960AC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B773216-6548-4F71-AFC8-AA0B3A89B5F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422DFBE-9C96-417A-9826-29AFC64C3F1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141605</xdr:rowOff>
    </xdr:from>
    <xdr:to>
      <xdr:col>85</xdr:col>
      <xdr:colOff>177800</xdr:colOff>
      <xdr:row>40</xdr:row>
      <xdr:rowOff>71755</xdr:rowOff>
    </xdr:to>
    <xdr:sp macro="" textlink="">
      <xdr:nvSpPr>
        <xdr:cNvPr id="536" name="楕円 535">
          <a:extLst>
            <a:ext uri="{FF2B5EF4-FFF2-40B4-BE49-F238E27FC236}">
              <a16:creationId xmlns:a16="http://schemas.microsoft.com/office/drawing/2014/main" id="{5EF7CD5E-DC51-402B-A7C3-00E30CAEA697}"/>
            </a:ext>
          </a:extLst>
        </xdr:cNvPr>
        <xdr:cNvSpPr/>
      </xdr:nvSpPr>
      <xdr:spPr>
        <a:xfrm>
          <a:off x="162687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120032</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C1D44D97-BBD1-42C3-8F95-A13D3AEB7D6E}"/>
            </a:ext>
          </a:extLst>
        </xdr:cNvPr>
        <xdr:cNvSpPr txBox="1"/>
      </xdr:nvSpPr>
      <xdr:spPr>
        <a:xfrm>
          <a:off x="16357600"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88265</xdr:rowOff>
    </xdr:from>
    <xdr:to>
      <xdr:col>81</xdr:col>
      <xdr:colOff>101600</xdr:colOff>
      <xdr:row>40</xdr:row>
      <xdr:rowOff>18415</xdr:rowOff>
    </xdr:to>
    <xdr:sp macro="" textlink="">
      <xdr:nvSpPr>
        <xdr:cNvPr id="538" name="楕円 537">
          <a:extLst>
            <a:ext uri="{FF2B5EF4-FFF2-40B4-BE49-F238E27FC236}">
              <a16:creationId xmlns:a16="http://schemas.microsoft.com/office/drawing/2014/main" id="{9B3A1ECB-CECD-416A-B673-A6B406DCF509}"/>
            </a:ext>
          </a:extLst>
        </xdr:cNvPr>
        <xdr:cNvSpPr/>
      </xdr:nvSpPr>
      <xdr:spPr>
        <a:xfrm>
          <a:off x="15430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139065</xdr:rowOff>
    </xdr:from>
    <xdr:to>
      <xdr:col>85</xdr:col>
      <xdr:colOff>127000</xdr:colOff>
      <xdr:row>40</xdr:row>
      <xdr:rowOff>20955</xdr:rowOff>
    </xdr:to>
    <xdr:cxnSp macro="">
      <xdr:nvCxnSpPr>
        <xdr:cNvPr id="539" name="直線コネクタ 538">
          <a:extLst>
            <a:ext uri="{FF2B5EF4-FFF2-40B4-BE49-F238E27FC236}">
              <a16:creationId xmlns:a16="http://schemas.microsoft.com/office/drawing/2014/main" id="{BB84212B-BD1B-490F-BCE1-7C07BD33CE2D}"/>
            </a:ext>
          </a:extLst>
        </xdr:cNvPr>
        <xdr:cNvCxnSpPr/>
      </xdr:nvCxnSpPr>
      <xdr:spPr>
        <a:xfrm>
          <a:off x="15481300" y="682561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50165</xdr:rowOff>
    </xdr:from>
    <xdr:to>
      <xdr:col>76</xdr:col>
      <xdr:colOff>165100</xdr:colOff>
      <xdr:row>39</xdr:row>
      <xdr:rowOff>151765</xdr:rowOff>
    </xdr:to>
    <xdr:sp macro="" textlink="">
      <xdr:nvSpPr>
        <xdr:cNvPr id="540" name="楕円 539">
          <a:extLst>
            <a:ext uri="{FF2B5EF4-FFF2-40B4-BE49-F238E27FC236}">
              <a16:creationId xmlns:a16="http://schemas.microsoft.com/office/drawing/2014/main" id="{256119EF-88F1-4429-9E98-B1E1084160EB}"/>
            </a:ext>
          </a:extLst>
        </xdr:cNvPr>
        <xdr:cNvSpPr/>
      </xdr:nvSpPr>
      <xdr:spPr>
        <a:xfrm>
          <a:off x="14541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100965</xdr:rowOff>
    </xdr:from>
    <xdr:to>
      <xdr:col>81</xdr:col>
      <xdr:colOff>50800</xdr:colOff>
      <xdr:row>39</xdr:row>
      <xdr:rowOff>139065</xdr:rowOff>
    </xdr:to>
    <xdr:cxnSp macro="">
      <xdr:nvCxnSpPr>
        <xdr:cNvPr id="541" name="直線コネクタ 540">
          <a:extLst>
            <a:ext uri="{FF2B5EF4-FFF2-40B4-BE49-F238E27FC236}">
              <a16:creationId xmlns:a16="http://schemas.microsoft.com/office/drawing/2014/main" id="{F97507C1-785F-42E9-B77D-EDF1EC29303B}"/>
            </a:ext>
          </a:extLst>
        </xdr:cNvPr>
        <xdr:cNvCxnSpPr/>
      </xdr:nvCxnSpPr>
      <xdr:spPr>
        <a:xfrm>
          <a:off x="14592300" y="67875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124460</xdr:rowOff>
    </xdr:from>
    <xdr:to>
      <xdr:col>72</xdr:col>
      <xdr:colOff>38100</xdr:colOff>
      <xdr:row>39</xdr:row>
      <xdr:rowOff>54610</xdr:rowOff>
    </xdr:to>
    <xdr:sp macro="" textlink="">
      <xdr:nvSpPr>
        <xdr:cNvPr id="542" name="楕円 541">
          <a:extLst>
            <a:ext uri="{FF2B5EF4-FFF2-40B4-BE49-F238E27FC236}">
              <a16:creationId xmlns:a16="http://schemas.microsoft.com/office/drawing/2014/main" id="{CE2E1ABA-1132-4ECD-8C0C-BD3ABE7A20A7}"/>
            </a:ext>
          </a:extLst>
        </xdr:cNvPr>
        <xdr:cNvSpPr/>
      </xdr:nvSpPr>
      <xdr:spPr>
        <a:xfrm>
          <a:off x="13652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3810</xdr:rowOff>
    </xdr:from>
    <xdr:to>
      <xdr:col>76</xdr:col>
      <xdr:colOff>114300</xdr:colOff>
      <xdr:row>39</xdr:row>
      <xdr:rowOff>100965</xdr:rowOff>
    </xdr:to>
    <xdr:cxnSp macro="">
      <xdr:nvCxnSpPr>
        <xdr:cNvPr id="543" name="直線コネクタ 542">
          <a:extLst>
            <a:ext uri="{FF2B5EF4-FFF2-40B4-BE49-F238E27FC236}">
              <a16:creationId xmlns:a16="http://schemas.microsoft.com/office/drawing/2014/main" id="{806AB5B2-C36E-4541-8021-B970113DA953}"/>
            </a:ext>
          </a:extLst>
        </xdr:cNvPr>
        <xdr:cNvCxnSpPr/>
      </xdr:nvCxnSpPr>
      <xdr:spPr>
        <a:xfrm>
          <a:off x="13703300" y="669036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23495</xdr:rowOff>
    </xdr:from>
    <xdr:to>
      <xdr:col>67</xdr:col>
      <xdr:colOff>101600</xdr:colOff>
      <xdr:row>35</xdr:row>
      <xdr:rowOff>125095</xdr:rowOff>
    </xdr:to>
    <xdr:sp macro="" textlink="">
      <xdr:nvSpPr>
        <xdr:cNvPr id="544" name="楕円 543">
          <a:extLst>
            <a:ext uri="{FF2B5EF4-FFF2-40B4-BE49-F238E27FC236}">
              <a16:creationId xmlns:a16="http://schemas.microsoft.com/office/drawing/2014/main" id="{2B03D663-D05C-4B19-BAC3-799C53C577B6}"/>
            </a:ext>
          </a:extLst>
        </xdr:cNvPr>
        <xdr:cNvSpPr/>
      </xdr:nvSpPr>
      <xdr:spPr>
        <a:xfrm>
          <a:off x="12763500" y="60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74295</xdr:rowOff>
    </xdr:from>
    <xdr:to>
      <xdr:col>71</xdr:col>
      <xdr:colOff>177800</xdr:colOff>
      <xdr:row>39</xdr:row>
      <xdr:rowOff>3810</xdr:rowOff>
    </xdr:to>
    <xdr:cxnSp macro="">
      <xdr:nvCxnSpPr>
        <xdr:cNvPr id="545" name="直線コネクタ 544">
          <a:extLst>
            <a:ext uri="{FF2B5EF4-FFF2-40B4-BE49-F238E27FC236}">
              <a16:creationId xmlns:a16="http://schemas.microsoft.com/office/drawing/2014/main" id="{267E4A88-02DE-43CF-9DAE-666C85C87D47}"/>
            </a:ext>
          </a:extLst>
        </xdr:cNvPr>
        <xdr:cNvCxnSpPr/>
      </xdr:nvCxnSpPr>
      <xdr:spPr>
        <a:xfrm>
          <a:off x="12814300" y="6075045"/>
          <a:ext cx="889000" cy="6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1C8AD781-BAD0-4578-A46F-D8EF3E8010BD}"/>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1D324159-EE01-46E5-B9F5-EA04E7378CCB}"/>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E2392B56-C9CE-4CCB-86C7-8245FBDB4313}"/>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C7C7FC35-EB96-43CF-A337-8327754B7203}"/>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9542</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8DA1C63A-3B70-41C0-9E85-566A16607200}"/>
            </a:ext>
          </a:extLst>
        </xdr:cNvPr>
        <xdr:cNvSpPr txBox="1"/>
      </xdr:nvSpPr>
      <xdr:spPr>
        <a:xfrm>
          <a:off x="152660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142892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AC3C13A8-DE19-4DEE-8662-EC92FE46BC3F}"/>
            </a:ext>
          </a:extLst>
        </xdr:cNvPr>
        <xdr:cNvSpPr txBox="1"/>
      </xdr:nvSpPr>
      <xdr:spPr>
        <a:xfrm>
          <a:off x="14389744"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45737</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611D1DC2-9600-4136-8A2F-A44EDC9A2451}"/>
            </a:ext>
          </a:extLst>
        </xdr:cNvPr>
        <xdr:cNvSpPr txBox="1"/>
      </xdr:nvSpPr>
      <xdr:spPr>
        <a:xfrm>
          <a:off x="13500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141622</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F56A0DA5-50E2-4471-9CA3-8F1354A6E6F9}"/>
            </a:ext>
          </a:extLst>
        </xdr:cNvPr>
        <xdr:cNvSpPr txBox="1"/>
      </xdr:nvSpPr>
      <xdr:spPr>
        <a:xfrm>
          <a:off x="126117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CE6AF94-35ED-43A5-8F48-FB7E1DA269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75A27834-4BEC-4055-8F84-52A741EC748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2D17C7C-EFDE-4F96-B032-B4F9ED72AFD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BFE5C75-60AE-42D2-A048-A1B1646838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10505AFE-780E-4ECC-8868-C92667510D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18EB642D-235D-4B80-A25A-09959CFB7CF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3E7D206-7903-4798-91A8-F6CBFDD181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4173348A-D703-43DB-A653-E9C1A203C8C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9E1E07B6-267F-4503-B4E5-B55CEAFFE84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CE6FD564-24BC-4ED6-8343-621EBB58A68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713FD279-465F-4DC4-8F40-8096E419490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C6C81656-A47B-4534-B678-02C7BF848D9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8D0C4D2A-0172-4964-92A1-CB94AB38D49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4B6743FC-9091-45A0-ABB4-E7A2953E503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19BB5CC1-A289-4C5B-A988-32D7915CFF4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00E4B9CE-717B-41FC-93CD-7B94068AC0C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F7CE1F06-6B35-45ED-9BCB-EC46F644A4E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574A4084-569C-4816-94BD-36DB8B059E4C}"/>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4223173-E65C-4DA5-8E5C-AC1A03CEAA7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12E7C6B2-FC71-4DED-BC78-E2C12B3257B6}"/>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C6A0D73E-3D35-4225-BDB5-7C9E51D9CEF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E16C7DA0-6F8E-4D3C-80DA-E332029FB92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4E39FAA5-3B1D-4790-8895-8891E1348FB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DF0CB6DD-DBD8-4E97-B3C1-2D7E334865A3}"/>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858B7772-E61F-49A9-92BF-39D26D102C58}"/>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4B6FDF93-31F0-45E0-81C2-D134D24C6151}"/>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099B91A5-8BCA-488C-8167-68364BD71DC7}"/>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E5A6AC0E-7083-41B6-9837-12FAB6B9B1BB}"/>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EB143C69-F6E5-466B-973C-A991378BC6E3}"/>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74651FE9-99E5-42AC-B8C5-FB7C7E020CFB}"/>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BFBF5147-3488-4792-A4BC-4413CAAE6980}"/>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24103D48-5E86-41DE-84FF-E09A862A8CFB}"/>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7D466171-3331-486E-9C5E-0045B9AEF983}"/>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113977</xdr:rowOff>
    </xdr:from>
    <xdr:to>
      <xdr:col>98</xdr:col>
      <xdr:colOff>38100</xdr:colOff>
      <xdr:row>41</xdr:row>
      <xdr:rowOff>44127</xdr:rowOff>
    </xdr:to>
    <xdr:sp macro="" textlink="">
      <xdr:nvSpPr>
        <xdr:cNvPr id="587" name="フローチャート: 判断 586">
          <a:extLst>
            <a:ext uri="{FF2B5EF4-FFF2-40B4-BE49-F238E27FC236}">
              <a16:creationId xmlns:a16="http://schemas.microsoft.com/office/drawing/2014/main" id="{FB86E41A-3CD6-42F1-8DFC-DDFEC26B418F}"/>
            </a:ext>
          </a:extLst>
        </xdr:cNvPr>
        <xdr:cNvSpPr/>
      </xdr:nvSpPr>
      <xdr:spPr>
        <a:xfrm>
          <a:off x="18605500" y="697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64BFDE7-E762-4425-9D8D-DE3DB8FED65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DCFD02D6-D278-4BA4-85DC-C6236089E25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25E652C-667A-42E6-AAAC-A125B91EBFB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846AB86-19F3-41AF-9970-5E0007FD9F1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4110E796-D9DF-436D-A4F7-6882207D748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91624</xdr:rowOff>
    </xdr:from>
    <xdr:to>
      <xdr:col>116</xdr:col>
      <xdr:colOff>114300</xdr:colOff>
      <xdr:row>42</xdr:row>
      <xdr:rowOff>21774</xdr:rowOff>
    </xdr:to>
    <xdr:sp macro="" textlink="">
      <xdr:nvSpPr>
        <xdr:cNvPr id="593" name="楕円 592">
          <a:extLst>
            <a:ext uri="{FF2B5EF4-FFF2-40B4-BE49-F238E27FC236}">
              <a16:creationId xmlns:a16="http://schemas.microsoft.com/office/drawing/2014/main" id="{EEBE16A1-F8D6-43A5-8752-333542845B66}"/>
            </a:ext>
          </a:extLst>
        </xdr:cNvPr>
        <xdr:cNvSpPr/>
      </xdr:nvSpPr>
      <xdr:spPr>
        <a:xfrm>
          <a:off x="22110700" y="71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6551</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E7E75818-138A-47D9-B1E1-0E9FED5F033F}"/>
            </a:ext>
          </a:extLst>
        </xdr:cNvPr>
        <xdr:cNvSpPr txBox="1"/>
      </xdr:nvSpPr>
      <xdr:spPr>
        <a:xfrm>
          <a:off x="22199600" y="703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90812</xdr:rowOff>
    </xdr:from>
    <xdr:to>
      <xdr:col>112</xdr:col>
      <xdr:colOff>38100</xdr:colOff>
      <xdr:row>42</xdr:row>
      <xdr:rowOff>20962</xdr:rowOff>
    </xdr:to>
    <xdr:sp macro="" textlink="">
      <xdr:nvSpPr>
        <xdr:cNvPr id="595" name="楕円 594">
          <a:extLst>
            <a:ext uri="{FF2B5EF4-FFF2-40B4-BE49-F238E27FC236}">
              <a16:creationId xmlns:a16="http://schemas.microsoft.com/office/drawing/2014/main" id="{3D8CB8FB-D7E7-4101-A9AB-A8BCAC1B502A}"/>
            </a:ext>
          </a:extLst>
        </xdr:cNvPr>
        <xdr:cNvSpPr/>
      </xdr:nvSpPr>
      <xdr:spPr>
        <a:xfrm>
          <a:off x="21272500" y="712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141612</xdr:rowOff>
    </xdr:from>
    <xdr:to>
      <xdr:col>116</xdr:col>
      <xdr:colOff>63500</xdr:colOff>
      <xdr:row>41</xdr:row>
      <xdr:rowOff>142424</xdr:rowOff>
    </xdr:to>
    <xdr:cxnSp macro="">
      <xdr:nvCxnSpPr>
        <xdr:cNvPr id="596" name="直線コネクタ 595">
          <a:extLst>
            <a:ext uri="{FF2B5EF4-FFF2-40B4-BE49-F238E27FC236}">
              <a16:creationId xmlns:a16="http://schemas.microsoft.com/office/drawing/2014/main" id="{BFD3B465-4714-4885-A4A1-749D9ACE778D}"/>
            </a:ext>
          </a:extLst>
        </xdr:cNvPr>
        <xdr:cNvCxnSpPr/>
      </xdr:nvCxnSpPr>
      <xdr:spPr>
        <a:xfrm>
          <a:off x="21323300" y="7171062"/>
          <a:ext cx="838200" cy="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91223</xdr:rowOff>
    </xdr:from>
    <xdr:to>
      <xdr:col>107</xdr:col>
      <xdr:colOff>101600</xdr:colOff>
      <xdr:row>42</xdr:row>
      <xdr:rowOff>21373</xdr:rowOff>
    </xdr:to>
    <xdr:sp macro="" textlink="">
      <xdr:nvSpPr>
        <xdr:cNvPr id="597" name="楕円 596">
          <a:extLst>
            <a:ext uri="{FF2B5EF4-FFF2-40B4-BE49-F238E27FC236}">
              <a16:creationId xmlns:a16="http://schemas.microsoft.com/office/drawing/2014/main" id="{B025D98D-CF63-49D8-9AD2-1EE9D5631821}"/>
            </a:ext>
          </a:extLst>
        </xdr:cNvPr>
        <xdr:cNvSpPr/>
      </xdr:nvSpPr>
      <xdr:spPr>
        <a:xfrm>
          <a:off x="20383500" y="71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141612</xdr:rowOff>
    </xdr:from>
    <xdr:to>
      <xdr:col>111</xdr:col>
      <xdr:colOff>177800</xdr:colOff>
      <xdr:row>41</xdr:row>
      <xdr:rowOff>142023</xdr:rowOff>
    </xdr:to>
    <xdr:cxnSp macro="">
      <xdr:nvCxnSpPr>
        <xdr:cNvPr id="598" name="直線コネクタ 597">
          <a:extLst>
            <a:ext uri="{FF2B5EF4-FFF2-40B4-BE49-F238E27FC236}">
              <a16:creationId xmlns:a16="http://schemas.microsoft.com/office/drawing/2014/main" id="{99E0B046-CE1C-4768-BEB4-30F23778ADAE}"/>
            </a:ext>
          </a:extLst>
        </xdr:cNvPr>
        <xdr:cNvCxnSpPr/>
      </xdr:nvCxnSpPr>
      <xdr:spPr>
        <a:xfrm flipV="1">
          <a:off x="20434300" y="7171062"/>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91330</xdr:rowOff>
    </xdr:from>
    <xdr:to>
      <xdr:col>102</xdr:col>
      <xdr:colOff>165100</xdr:colOff>
      <xdr:row>42</xdr:row>
      <xdr:rowOff>21480</xdr:rowOff>
    </xdr:to>
    <xdr:sp macro="" textlink="">
      <xdr:nvSpPr>
        <xdr:cNvPr id="599" name="楕円 598">
          <a:extLst>
            <a:ext uri="{FF2B5EF4-FFF2-40B4-BE49-F238E27FC236}">
              <a16:creationId xmlns:a16="http://schemas.microsoft.com/office/drawing/2014/main" id="{267C0CD1-1E17-4E80-8D28-AFA808984F06}"/>
            </a:ext>
          </a:extLst>
        </xdr:cNvPr>
        <xdr:cNvSpPr/>
      </xdr:nvSpPr>
      <xdr:spPr>
        <a:xfrm>
          <a:off x="19494500" y="712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142023</xdr:rowOff>
    </xdr:from>
    <xdr:to>
      <xdr:col>107</xdr:col>
      <xdr:colOff>50800</xdr:colOff>
      <xdr:row>41</xdr:row>
      <xdr:rowOff>142130</xdr:rowOff>
    </xdr:to>
    <xdr:cxnSp macro="">
      <xdr:nvCxnSpPr>
        <xdr:cNvPr id="600" name="直線コネクタ 599">
          <a:extLst>
            <a:ext uri="{FF2B5EF4-FFF2-40B4-BE49-F238E27FC236}">
              <a16:creationId xmlns:a16="http://schemas.microsoft.com/office/drawing/2014/main" id="{F40A2045-48DA-4768-9C8C-5D18DDCFE2CE}"/>
            </a:ext>
          </a:extLst>
        </xdr:cNvPr>
        <xdr:cNvCxnSpPr/>
      </xdr:nvCxnSpPr>
      <xdr:spPr>
        <a:xfrm flipV="1">
          <a:off x="19545300" y="7171473"/>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27448</xdr:rowOff>
    </xdr:from>
    <xdr:to>
      <xdr:col>98</xdr:col>
      <xdr:colOff>38100</xdr:colOff>
      <xdr:row>41</xdr:row>
      <xdr:rowOff>129048</xdr:rowOff>
    </xdr:to>
    <xdr:sp macro="" textlink="">
      <xdr:nvSpPr>
        <xdr:cNvPr id="601" name="楕円 600">
          <a:extLst>
            <a:ext uri="{FF2B5EF4-FFF2-40B4-BE49-F238E27FC236}">
              <a16:creationId xmlns:a16="http://schemas.microsoft.com/office/drawing/2014/main" id="{B79FDC7A-7FC2-45BF-B68A-687DF810F019}"/>
            </a:ext>
          </a:extLst>
        </xdr:cNvPr>
        <xdr:cNvSpPr/>
      </xdr:nvSpPr>
      <xdr:spPr>
        <a:xfrm>
          <a:off x="18605500" y="705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78248</xdr:rowOff>
    </xdr:from>
    <xdr:to>
      <xdr:col>102</xdr:col>
      <xdr:colOff>114300</xdr:colOff>
      <xdr:row>41</xdr:row>
      <xdr:rowOff>142130</xdr:rowOff>
    </xdr:to>
    <xdr:cxnSp macro="">
      <xdr:nvCxnSpPr>
        <xdr:cNvPr id="602" name="直線コネクタ 601">
          <a:extLst>
            <a:ext uri="{FF2B5EF4-FFF2-40B4-BE49-F238E27FC236}">
              <a16:creationId xmlns:a16="http://schemas.microsoft.com/office/drawing/2014/main" id="{DD9BA4CE-3870-4711-A161-A43A634CBC1B}"/>
            </a:ext>
          </a:extLst>
        </xdr:cNvPr>
        <xdr:cNvCxnSpPr/>
      </xdr:nvCxnSpPr>
      <xdr:spPr>
        <a:xfrm>
          <a:off x="18656300" y="7107698"/>
          <a:ext cx="889000" cy="63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18D21B9E-B267-4004-BC3C-92F3288ABB34}"/>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F8A5B455-AD0D-47A5-889F-C4BF0B5FD1DB}"/>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2BF547D5-2A73-4E75-92F5-41AE7DE0AEE3}"/>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60654</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645D86F2-A59D-4BAA-A367-B55BBAB41B12}"/>
            </a:ext>
          </a:extLst>
        </xdr:cNvPr>
        <xdr:cNvSpPr txBox="1"/>
      </xdr:nvSpPr>
      <xdr:spPr>
        <a:xfrm>
          <a:off x="18356795" y="674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12089</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DC5C185A-836A-4B4D-B571-B23E3C26ACA2}"/>
            </a:ext>
          </a:extLst>
        </xdr:cNvPr>
        <xdr:cNvSpPr txBox="1"/>
      </xdr:nvSpPr>
      <xdr:spPr>
        <a:xfrm>
          <a:off x="21043411" y="721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12500</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428AACAD-C35D-4356-AFB5-698BFA071E27}"/>
            </a:ext>
          </a:extLst>
        </xdr:cNvPr>
        <xdr:cNvSpPr txBox="1"/>
      </xdr:nvSpPr>
      <xdr:spPr>
        <a:xfrm>
          <a:off x="20167111" y="721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12607</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296F5320-9037-408D-B4C4-C4A9891E75F6}"/>
            </a:ext>
          </a:extLst>
        </xdr:cNvPr>
        <xdr:cNvSpPr txBox="1"/>
      </xdr:nvSpPr>
      <xdr:spPr>
        <a:xfrm>
          <a:off x="19278111" y="721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120175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0355630B-8450-40BB-BB28-7C65B5619319}"/>
            </a:ext>
          </a:extLst>
        </xdr:cNvPr>
        <xdr:cNvSpPr txBox="1"/>
      </xdr:nvSpPr>
      <xdr:spPr>
        <a:xfrm>
          <a:off x="18389111" y="714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C473CE94-4BB9-4E11-A0E1-06C45592EAB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36651094-B052-4C01-90FD-E2BA6428CAE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9DC03F7C-90C1-42E8-A454-153AEF0186E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942E485E-5D9C-4B52-AE23-BE64408C200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54FFBB54-249D-4A62-83BC-6C81585956D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C3E4CBA9-415A-4157-B091-86E02F6A4C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66C5B700-77CC-40E8-A4DD-CD1C5B5FA04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82FA6E85-06D6-4933-BF11-A9F4E733282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BE095B4D-A240-4F92-BE83-5FB40F6A4D0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B30ACBB-E877-402F-99D3-6EB874A1E58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4702695B-FB7B-43C6-BB50-BB60BA004B6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ACE137F1-BE6A-4E45-A283-B1A27E1677A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118EB79C-B2FE-41EF-B857-D11338AF1C3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E67564AE-880C-4A5B-B8E5-09CBED1521A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6EF03625-2756-4F5E-B795-A16F0118AAE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15554761-6CE7-490F-930F-522630748FD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88364AEF-8AEE-4BAD-8B1A-9552B9512E7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D6F32D3A-6CB6-4017-9A45-C560571465C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A8FAFD96-08AA-4A3B-877A-6B1FB56D5BA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E83BA7C3-4526-4266-8C9F-AA1D3559F66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57CCED6E-5604-4354-8F55-F16C66F4D6E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80C525C9-9EBF-4B0D-B2AC-9795B3A3C94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3F4073B-0D7A-415E-B76A-8E04130F9C3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A6AAE6C9-091B-4A3E-8FC7-79AB8313C3B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7EB9EFA8-831C-40F3-80FC-4169E02F052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153B2CF9-A8C1-45AE-8C16-CD8C4402D811}"/>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59301425-BB57-44F7-8CA2-358ACFB52802}"/>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4CE09B02-0C2C-4D03-BCAE-4927BC5BDA9A}"/>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47B93299-DABF-4776-B53A-2245DA199348}"/>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CE6AC1A9-CAC0-46EE-BFF4-E99725F5230F}"/>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93827188-50FE-4DEB-8071-14F5E424384A}"/>
            </a:ext>
          </a:extLst>
        </xdr:cNvPr>
        <xdr:cNvSpPr txBox="1"/>
      </xdr:nvSpPr>
      <xdr:spPr>
        <a:xfrm>
          <a:off x="16357600" y="10320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278580F3-930E-4C60-9712-82756A6D8004}"/>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38F43326-BCA7-4C26-9107-9A055C751852}"/>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78DD1EE5-0684-48E0-95F2-BBA5E6CA740B}"/>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C1833622-24AD-4371-9F26-33BCFCE50277}"/>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6" name="フローチャート: 判断 645">
          <a:extLst>
            <a:ext uri="{FF2B5EF4-FFF2-40B4-BE49-F238E27FC236}">
              <a16:creationId xmlns:a16="http://schemas.microsoft.com/office/drawing/2014/main" id="{A4BA10D6-7759-457E-A884-76C08D5A7E87}"/>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163E02A-A12B-4421-8981-2682C206F90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55A4534-6C55-427D-B8CA-A0245CC6242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551D666-A9B6-460F-9875-DE78FFAD14E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C958F04-D9CD-4003-B7C2-13AEEEC632B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7E73CE3C-020C-4260-BBD8-D226A41E22D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120650</xdr:rowOff>
    </xdr:from>
    <xdr:to>
      <xdr:col>67</xdr:col>
      <xdr:colOff>101600</xdr:colOff>
      <xdr:row>60</xdr:row>
      <xdr:rowOff>50800</xdr:rowOff>
    </xdr:to>
    <xdr:sp macro="" textlink="">
      <xdr:nvSpPr>
        <xdr:cNvPr id="652" name="楕円 651">
          <a:extLst>
            <a:ext uri="{FF2B5EF4-FFF2-40B4-BE49-F238E27FC236}">
              <a16:creationId xmlns:a16="http://schemas.microsoft.com/office/drawing/2014/main" id="{21A2EF88-EBFF-4BCD-8EB4-7996ECC10870}"/>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147337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CAA01396-FA58-495E-9AF9-134A5ACDBD53}"/>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928C2255-0A22-4D7F-A13E-C688601B4556}"/>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F903A374-ADD7-4DD0-88BF-A07425D816F1}"/>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09739821-ED4A-4225-815B-A3EE22B90F51}"/>
            </a:ext>
          </a:extLst>
        </xdr:cNvPr>
        <xdr:cNvSpPr txBox="1"/>
      </xdr:nvSpPr>
      <xdr:spPr>
        <a:xfrm>
          <a:off x="12611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67327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FA1FC2FE-370C-4122-8E0F-685D39BA41C8}"/>
            </a:ext>
          </a:extLst>
        </xdr:cNvPr>
        <xdr:cNvSpPr txBox="1"/>
      </xdr:nvSpPr>
      <xdr:spPr>
        <a:xfrm>
          <a:off x="12611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4E93B9A4-1C8F-48B0-BDFA-CD53C88B86B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0FD7D512-1318-41ED-8C3D-F8DD3174DF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CB7A3184-6BE6-4A57-BA7D-5BDACF9ACC9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36DAF0C1-378C-44D0-9086-22B62CD6AE5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7BB95E5A-8B60-4A29-A6BC-B028605116B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4EAD3C2C-E52E-4F57-B268-E29D5A88698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357413A8-45C2-4C4F-BCA0-86F09A3AB34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32BE917C-CBB3-44C0-BB20-9C904D4BC60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D087A27E-8E5C-4FDE-A5CC-23ECF91F41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E68B0AC4-77D5-41B4-8589-DF45EC43689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8" name="直線コネクタ 667">
          <a:extLst>
            <a:ext uri="{FF2B5EF4-FFF2-40B4-BE49-F238E27FC236}">
              <a16:creationId xmlns:a16="http://schemas.microsoft.com/office/drawing/2014/main" id="{CDAA6E5D-146E-4E86-9376-F860D285F2F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9" name="テキスト ボックス 668">
          <a:extLst>
            <a:ext uri="{FF2B5EF4-FFF2-40B4-BE49-F238E27FC236}">
              <a16:creationId xmlns:a16="http://schemas.microsoft.com/office/drawing/2014/main" id="{CD8D5CB9-F594-4F04-933E-9C69960FF20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0" name="直線コネクタ 669">
          <a:extLst>
            <a:ext uri="{FF2B5EF4-FFF2-40B4-BE49-F238E27FC236}">
              <a16:creationId xmlns:a16="http://schemas.microsoft.com/office/drawing/2014/main" id="{DD69AC75-DF13-42AA-ABE8-D36FC060FAE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1" name="テキスト ボックス 670">
          <a:extLst>
            <a:ext uri="{FF2B5EF4-FFF2-40B4-BE49-F238E27FC236}">
              <a16:creationId xmlns:a16="http://schemas.microsoft.com/office/drawing/2014/main" id="{990E4398-0099-4261-8665-0057585C3C1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2" name="直線コネクタ 671">
          <a:extLst>
            <a:ext uri="{FF2B5EF4-FFF2-40B4-BE49-F238E27FC236}">
              <a16:creationId xmlns:a16="http://schemas.microsoft.com/office/drawing/2014/main" id="{18AEF7A9-AE06-4695-8AA1-FABE34A78DC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3" name="テキスト ボックス 672">
          <a:extLst>
            <a:ext uri="{FF2B5EF4-FFF2-40B4-BE49-F238E27FC236}">
              <a16:creationId xmlns:a16="http://schemas.microsoft.com/office/drawing/2014/main" id="{DC787C96-4947-4FA8-B39D-AF4EF4952D9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4" name="直線コネクタ 673">
          <a:extLst>
            <a:ext uri="{FF2B5EF4-FFF2-40B4-BE49-F238E27FC236}">
              <a16:creationId xmlns:a16="http://schemas.microsoft.com/office/drawing/2014/main" id="{AFDD8E86-10D0-48B5-80A6-03FBC6C006A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5" name="テキスト ボックス 674">
          <a:extLst>
            <a:ext uri="{FF2B5EF4-FFF2-40B4-BE49-F238E27FC236}">
              <a16:creationId xmlns:a16="http://schemas.microsoft.com/office/drawing/2014/main" id="{F55D8BED-C95D-4AD6-8A91-5A5C8FFCA50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6" name="直線コネクタ 675">
          <a:extLst>
            <a:ext uri="{FF2B5EF4-FFF2-40B4-BE49-F238E27FC236}">
              <a16:creationId xmlns:a16="http://schemas.microsoft.com/office/drawing/2014/main" id="{A69AE0BC-23A3-4AD6-9CEF-57649E1F84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7" name="テキスト ボックス 676">
          <a:extLst>
            <a:ext uri="{FF2B5EF4-FFF2-40B4-BE49-F238E27FC236}">
              <a16:creationId xmlns:a16="http://schemas.microsoft.com/office/drawing/2014/main" id="{038A7C8C-7A73-44A8-AD17-AE715966E8F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8" name="【保健センター・保健所】&#10;一人当たり面積グラフ枠">
          <a:extLst>
            <a:ext uri="{FF2B5EF4-FFF2-40B4-BE49-F238E27FC236}">
              <a16:creationId xmlns:a16="http://schemas.microsoft.com/office/drawing/2014/main" id="{08B7BBC8-1063-4088-A303-A29E9A44211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79" name="直線コネクタ 678">
          <a:extLst>
            <a:ext uri="{FF2B5EF4-FFF2-40B4-BE49-F238E27FC236}">
              <a16:creationId xmlns:a16="http://schemas.microsoft.com/office/drawing/2014/main" id="{BB767DB7-40DE-46D0-BB32-91E0EF90807E}"/>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80" name="【保健センター・保健所】&#10;一人当たり面積最小値テキスト">
          <a:extLst>
            <a:ext uri="{FF2B5EF4-FFF2-40B4-BE49-F238E27FC236}">
              <a16:creationId xmlns:a16="http://schemas.microsoft.com/office/drawing/2014/main" id="{1A275DBB-717A-469C-8592-F6F6DB64E666}"/>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81" name="直線コネクタ 680">
          <a:extLst>
            <a:ext uri="{FF2B5EF4-FFF2-40B4-BE49-F238E27FC236}">
              <a16:creationId xmlns:a16="http://schemas.microsoft.com/office/drawing/2014/main" id="{04C05A3F-D8D9-4B19-935D-168F8D5C2F0F}"/>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82" name="【保健センター・保健所】&#10;一人当たり面積最大値テキスト">
          <a:extLst>
            <a:ext uri="{FF2B5EF4-FFF2-40B4-BE49-F238E27FC236}">
              <a16:creationId xmlns:a16="http://schemas.microsoft.com/office/drawing/2014/main" id="{A92327BC-6E09-4454-871F-874F7E64E9FA}"/>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83" name="直線コネクタ 682">
          <a:extLst>
            <a:ext uri="{FF2B5EF4-FFF2-40B4-BE49-F238E27FC236}">
              <a16:creationId xmlns:a16="http://schemas.microsoft.com/office/drawing/2014/main" id="{169EFA1D-6872-49E6-BD3F-44BEDA1A9F41}"/>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108221</xdr:rowOff>
    </xdr:from>
    <xdr:ext cx="469744" cy="259045"/>
    <xdr:sp macro="" textlink="">
      <xdr:nvSpPr>
        <xdr:cNvPr id="684" name="【保健センター・保健所】&#10;一人当たり面積平均値テキスト">
          <a:extLst>
            <a:ext uri="{FF2B5EF4-FFF2-40B4-BE49-F238E27FC236}">
              <a16:creationId xmlns:a16="http://schemas.microsoft.com/office/drawing/2014/main" id="{91BF2AAB-65D7-402D-90E3-8D704FE4C5FC}"/>
            </a:ext>
          </a:extLst>
        </xdr:cNvPr>
        <xdr:cNvSpPr txBox="1"/>
      </xdr:nvSpPr>
      <xdr:spPr>
        <a:xfrm>
          <a:off x="22199600" y="105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85" name="フローチャート: 判断 684">
          <a:extLst>
            <a:ext uri="{FF2B5EF4-FFF2-40B4-BE49-F238E27FC236}">
              <a16:creationId xmlns:a16="http://schemas.microsoft.com/office/drawing/2014/main" id="{93A694B8-CAB9-4EE5-B369-0E4E16587BB3}"/>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86" name="フローチャート: 判断 685">
          <a:extLst>
            <a:ext uri="{FF2B5EF4-FFF2-40B4-BE49-F238E27FC236}">
              <a16:creationId xmlns:a16="http://schemas.microsoft.com/office/drawing/2014/main" id="{B0E513B5-2076-40A9-BEDC-41A21BC92C7D}"/>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87" name="フローチャート: 判断 686">
          <a:extLst>
            <a:ext uri="{FF2B5EF4-FFF2-40B4-BE49-F238E27FC236}">
              <a16:creationId xmlns:a16="http://schemas.microsoft.com/office/drawing/2014/main" id="{5985AABB-9775-49B9-88AF-64CC7339AC6A}"/>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88" name="フローチャート: 判断 687">
          <a:extLst>
            <a:ext uri="{FF2B5EF4-FFF2-40B4-BE49-F238E27FC236}">
              <a16:creationId xmlns:a16="http://schemas.microsoft.com/office/drawing/2014/main" id="{B218FDAD-2175-4862-BD12-B32D03F487FD}"/>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689" name="フローチャート: 判断 688">
          <a:extLst>
            <a:ext uri="{FF2B5EF4-FFF2-40B4-BE49-F238E27FC236}">
              <a16:creationId xmlns:a16="http://schemas.microsoft.com/office/drawing/2014/main" id="{BA2A28FB-B5F8-4079-86EF-E55882B952BC}"/>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9D64BE87-D541-47F1-9531-C40DF7809EF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D5D8D37C-8929-4908-869C-C1FE8172563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2C310ECA-652C-4AA0-9437-0CD7A9D1EF8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3371D212-BF46-491A-9565-2D13B9B91B1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330BFF0-1FF1-4265-9B97-9C46173E23A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42926</xdr:rowOff>
    </xdr:from>
    <xdr:to>
      <xdr:col>98</xdr:col>
      <xdr:colOff>38100</xdr:colOff>
      <xdr:row>63</xdr:row>
      <xdr:rowOff>144526</xdr:rowOff>
    </xdr:to>
    <xdr:sp macro="" textlink="">
      <xdr:nvSpPr>
        <xdr:cNvPr id="695" name="楕円 694">
          <a:extLst>
            <a:ext uri="{FF2B5EF4-FFF2-40B4-BE49-F238E27FC236}">
              <a16:creationId xmlns:a16="http://schemas.microsoft.com/office/drawing/2014/main" id="{45353FC8-F72E-4653-9AC6-66640DEBE5B4}"/>
            </a:ext>
          </a:extLst>
        </xdr:cNvPr>
        <xdr:cNvSpPr/>
      </xdr:nvSpPr>
      <xdr:spPr>
        <a:xfrm>
          <a:off x="18605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85615</xdr:rowOff>
    </xdr:from>
    <xdr:ext cx="469744" cy="259045"/>
    <xdr:sp macro="" textlink="">
      <xdr:nvSpPr>
        <xdr:cNvPr id="696" name="n_1aveValue【保健センター・保健所】&#10;一人当たり面積">
          <a:extLst>
            <a:ext uri="{FF2B5EF4-FFF2-40B4-BE49-F238E27FC236}">
              <a16:creationId xmlns:a16="http://schemas.microsoft.com/office/drawing/2014/main" id="{1AB5DF0E-748A-44B3-B1B0-883832C9F9F9}"/>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697" name="n_2aveValue【保健センター・保健所】&#10;一人当たり面積">
          <a:extLst>
            <a:ext uri="{FF2B5EF4-FFF2-40B4-BE49-F238E27FC236}">
              <a16:creationId xmlns:a16="http://schemas.microsoft.com/office/drawing/2014/main" id="{3FA7AA4F-EE61-4CDA-B020-98EA23A5A080}"/>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98" name="n_3aveValue【保健センター・保健所】&#10;一人当たり面積">
          <a:extLst>
            <a:ext uri="{FF2B5EF4-FFF2-40B4-BE49-F238E27FC236}">
              <a16:creationId xmlns:a16="http://schemas.microsoft.com/office/drawing/2014/main" id="{BA592B4A-7DD3-4B76-A30E-040090263F3A}"/>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699" name="n_4aveValue【保健センター・保健所】&#10;一人当たり面積">
          <a:extLst>
            <a:ext uri="{FF2B5EF4-FFF2-40B4-BE49-F238E27FC236}">
              <a16:creationId xmlns:a16="http://schemas.microsoft.com/office/drawing/2014/main" id="{F72DCD6F-BB7E-4749-B846-48D305762159}"/>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700" name="n_4mainValue【保健センター・保健所】&#10;一人当たり面積">
          <a:extLst>
            <a:ext uri="{FF2B5EF4-FFF2-40B4-BE49-F238E27FC236}">
              <a16:creationId xmlns:a16="http://schemas.microsoft.com/office/drawing/2014/main" id="{7F17FF2F-DCCF-4966-87E5-F5A504176762}"/>
            </a:ext>
          </a:extLst>
        </xdr:cNvPr>
        <xdr:cNvSpPr txBox="1"/>
      </xdr:nvSpPr>
      <xdr:spPr>
        <a:xfrm>
          <a:off x="18421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1" name="正方形/長方形 700">
          <a:extLst>
            <a:ext uri="{FF2B5EF4-FFF2-40B4-BE49-F238E27FC236}">
              <a16:creationId xmlns:a16="http://schemas.microsoft.com/office/drawing/2014/main" id="{FB1E6A26-74E5-444B-88DA-5291EBFD70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2" name="正方形/長方形 701">
          <a:extLst>
            <a:ext uri="{FF2B5EF4-FFF2-40B4-BE49-F238E27FC236}">
              <a16:creationId xmlns:a16="http://schemas.microsoft.com/office/drawing/2014/main" id="{5FF579EB-A4E7-4892-8650-DC1B31D75F6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3" name="正方形/長方形 702">
          <a:extLst>
            <a:ext uri="{FF2B5EF4-FFF2-40B4-BE49-F238E27FC236}">
              <a16:creationId xmlns:a16="http://schemas.microsoft.com/office/drawing/2014/main" id="{A0E08DE7-1B25-4F5A-80A8-41B143EFC64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4" name="正方形/長方形 703">
          <a:extLst>
            <a:ext uri="{FF2B5EF4-FFF2-40B4-BE49-F238E27FC236}">
              <a16:creationId xmlns:a16="http://schemas.microsoft.com/office/drawing/2014/main" id="{90F118D5-84AB-46A1-BD4F-D8AB65B25AE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5" name="正方形/長方形 704">
          <a:extLst>
            <a:ext uri="{FF2B5EF4-FFF2-40B4-BE49-F238E27FC236}">
              <a16:creationId xmlns:a16="http://schemas.microsoft.com/office/drawing/2014/main" id="{F3FC22E1-3B30-4651-9FE0-3CEC76ED9C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6" name="正方形/長方形 705">
          <a:extLst>
            <a:ext uri="{FF2B5EF4-FFF2-40B4-BE49-F238E27FC236}">
              <a16:creationId xmlns:a16="http://schemas.microsoft.com/office/drawing/2014/main" id="{56FB461D-D501-4935-9E87-55EB4C512A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7" name="正方形/長方形 706">
          <a:extLst>
            <a:ext uri="{FF2B5EF4-FFF2-40B4-BE49-F238E27FC236}">
              <a16:creationId xmlns:a16="http://schemas.microsoft.com/office/drawing/2014/main" id="{54C51AF8-7BE2-48BB-B4E4-EC9682BA82B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8" name="正方形/長方形 707">
          <a:extLst>
            <a:ext uri="{FF2B5EF4-FFF2-40B4-BE49-F238E27FC236}">
              <a16:creationId xmlns:a16="http://schemas.microsoft.com/office/drawing/2014/main" id="{4EFBEBEE-C31A-4173-A6AA-BDC82D463E4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9" name="テキスト ボックス 708">
          <a:extLst>
            <a:ext uri="{FF2B5EF4-FFF2-40B4-BE49-F238E27FC236}">
              <a16:creationId xmlns:a16="http://schemas.microsoft.com/office/drawing/2014/main" id="{5986DA8B-0CDF-4BDC-BA11-C3D7A975CF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0" name="直線コネクタ 709">
          <a:extLst>
            <a:ext uri="{FF2B5EF4-FFF2-40B4-BE49-F238E27FC236}">
              <a16:creationId xmlns:a16="http://schemas.microsoft.com/office/drawing/2014/main" id="{ED2BC524-DA78-44EC-B1F1-EC4EBBDBB01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1" name="テキスト ボックス 710">
          <a:extLst>
            <a:ext uri="{FF2B5EF4-FFF2-40B4-BE49-F238E27FC236}">
              <a16:creationId xmlns:a16="http://schemas.microsoft.com/office/drawing/2014/main" id="{67FFBDC0-67EA-4136-AFB6-1090482436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2" name="直線コネクタ 711">
          <a:extLst>
            <a:ext uri="{FF2B5EF4-FFF2-40B4-BE49-F238E27FC236}">
              <a16:creationId xmlns:a16="http://schemas.microsoft.com/office/drawing/2014/main" id="{BD2D3A11-FC49-489D-AB79-951BA63EA85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3" name="テキスト ボックス 712">
          <a:extLst>
            <a:ext uri="{FF2B5EF4-FFF2-40B4-BE49-F238E27FC236}">
              <a16:creationId xmlns:a16="http://schemas.microsoft.com/office/drawing/2014/main" id="{6950615E-1DC0-4EF4-8D2F-2BD6631C49B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4" name="直線コネクタ 713">
          <a:extLst>
            <a:ext uri="{FF2B5EF4-FFF2-40B4-BE49-F238E27FC236}">
              <a16:creationId xmlns:a16="http://schemas.microsoft.com/office/drawing/2014/main" id="{6FED2A3E-31B8-4A4F-A9FE-1402861192B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5" name="テキスト ボックス 714">
          <a:extLst>
            <a:ext uri="{FF2B5EF4-FFF2-40B4-BE49-F238E27FC236}">
              <a16:creationId xmlns:a16="http://schemas.microsoft.com/office/drawing/2014/main" id="{45F9AA5F-9730-4FEA-B778-E6F7EDBE943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6" name="直線コネクタ 715">
          <a:extLst>
            <a:ext uri="{FF2B5EF4-FFF2-40B4-BE49-F238E27FC236}">
              <a16:creationId xmlns:a16="http://schemas.microsoft.com/office/drawing/2014/main" id="{459D998E-A0CF-47AE-B115-5BE8B718CC3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7" name="テキスト ボックス 716">
          <a:extLst>
            <a:ext uri="{FF2B5EF4-FFF2-40B4-BE49-F238E27FC236}">
              <a16:creationId xmlns:a16="http://schemas.microsoft.com/office/drawing/2014/main" id="{F0094495-BE49-4C26-AABA-C3C1A6EB444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8" name="直線コネクタ 717">
          <a:extLst>
            <a:ext uri="{FF2B5EF4-FFF2-40B4-BE49-F238E27FC236}">
              <a16:creationId xmlns:a16="http://schemas.microsoft.com/office/drawing/2014/main" id="{EB25D983-CD2E-45C4-BF74-00F1D3EB098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9" name="テキスト ボックス 718">
          <a:extLst>
            <a:ext uri="{FF2B5EF4-FFF2-40B4-BE49-F238E27FC236}">
              <a16:creationId xmlns:a16="http://schemas.microsoft.com/office/drawing/2014/main" id="{9B7EC9F9-E50F-44B1-BABA-07A9E733DE7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0" name="直線コネクタ 719">
          <a:extLst>
            <a:ext uri="{FF2B5EF4-FFF2-40B4-BE49-F238E27FC236}">
              <a16:creationId xmlns:a16="http://schemas.microsoft.com/office/drawing/2014/main" id="{B102B03B-C4CF-47CE-B763-8B86E7F3B3F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1" name="テキスト ボックス 720">
          <a:extLst>
            <a:ext uri="{FF2B5EF4-FFF2-40B4-BE49-F238E27FC236}">
              <a16:creationId xmlns:a16="http://schemas.microsoft.com/office/drawing/2014/main" id="{B6B04ABC-BD25-4088-B4BB-8B6E085C815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2" name="直線コネクタ 721">
          <a:extLst>
            <a:ext uri="{FF2B5EF4-FFF2-40B4-BE49-F238E27FC236}">
              <a16:creationId xmlns:a16="http://schemas.microsoft.com/office/drawing/2014/main" id="{81F852F4-CC4E-41BC-BF13-2750B7DC128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3" name="テキスト ボックス 722">
          <a:extLst>
            <a:ext uri="{FF2B5EF4-FFF2-40B4-BE49-F238E27FC236}">
              <a16:creationId xmlns:a16="http://schemas.microsoft.com/office/drawing/2014/main" id="{F905AB3E-68BF-4258-9DC7-5D133D07F52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4" name="【消防施設】&#10;有形固定資産減価償却率グラフ枠">
          <a:extLst>
            <a:ext uri="{FF2B5EF4-FFF2-40B4-BE49-F238E27FC236}">
              <a16:creationId xmlns:a16="http://schemas.microsoft.com/office/drawing/2014/main" id="{4F88599C-C3B6-4D0E-9170-3B5B7444633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25" name="直線コネクタ 724">
          <a:extLst>
            <a:ext uri="{FF2B5EF4-FFF2-40B4-BE49-F238E27FC236}">
              <a16:creationId xmlns:a16="http://schemas.microsoft.com/office/drawing/2014/main" id="{A25EAA6D-0CA0-4B70-A29A-DD73F90D413B}"/>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6" name="【消防施設】&#10;有形固定資産減価償却率最小値テキスト">
          <a:extLst>
            <a:ext uri="{FF2B5EF4-FFF2-40B4-BE49-F238E27FC236}">
              <a16:creationId xmlns:a16="http://schemas.microsoft.com/office/drawing/2014/main" id="{333D4500-4967-4A24-B21C-AA5D68BBE09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7" name="直線コネクタ 726">
          <a:extLst>
            <a:ext uri="{FF2B5EF4-FFF2-40B4-BE49-F238E27FC236}">
              <a16:creationId xmlns:a16="http://schemas.microsoft.com/office/drawing/2014/main" id="{B49A8ABE-8D61-46BD-AF18-C0AA90597C2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28" name="【消防施設】&#10;有形固定資産減価償却率最大値テキスト">
          <a:extLst>
            <a:ext uri="{FF2B5EF4-FFF2-40B4-BE49-F238E27FC236}">
              <a16:creationId xmlns:a16="http://schemas.microsoft.com/office/drawing/2014/main" id="{A3E98551-BC52-4F5B-9614-D80E9A4578DA}"/>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29" name="直線コネクタ 728">
          <a:extLst>
            <a:ext uri="{FF2B5EF4-FFF2-40B4-BE49-F238E27FC236}">
              <a16:creationId xmlns:a16="http://schemas.microsoft.com/office/drawing/2014/main" id="{2316B032-D509-4154-B8AE-4BFDCC82FC37}"/>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730" name="【消防施設】&#10;有形固定資産減価償却率平均値テキスト">
          <a:extLst>
            <a:ext uri="{FF2B5EF4-FFF2-40B4-BE49-F238E27FC236}">
              <a16:creationId xmlns:a16="http://schemas.microsoft.com/office/drawing/2014/main" id="{7650F9AD-AAE3-44E8-990B-7F4DE1C2B9DC}"/>
            </a:ext>
          </a:extLst>
        </xdr:cNvPr>
        <xdr:cNvSpPr txBox="1"/>
      </xdr:nvSpPr>
      <xdr:spPr>
        <a:xfrm>
          <a:off x="16357600" y="1395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31" name="フローチャート: 判断 730">
          <a:extLst>
            <a:ext uri="{FF2B5EF4-FFF2-40B4-BE49-F238E27FC236}">
              <a16:creationId xmlns:a16="http://schemas.microsoft.com/office/drawing/2014/main" id="{BA85FB09-B93B-4A31-B88B-D8A27A610B16}"/>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32" name="フローチャート: 判断 731">
          <a:extLst>
            <a:ext uri="{FF2B5EF4-FFF2-40B4-BE49-F238E27FC236}">
              <a16:creationId xmlns:a16="http://schemas.microsoft.com/office/drawing/2014/main" id="{D1706F6F-BA81-4EF7-A55B-B2465DE75F5B}"/>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33" name="フローチャート: 判断 732">
          <a:extLst>
            <a:ext uri="{FF2B5EF4-FFF2-40B4-BE49-F238E27FC236}">
              <a16:creationId xmlns:a16="http://schemas.microsoft.com/office/drawing/2014/main" id="{528B244E-2D6A-4303-AA50-81ED601F2C5A}"/>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34" name="フローチャート: 判断 733">
          <a:extLst>
            <a:ext uri="{FF2B5EF4-FFF2-40B4-BE49-F238E27FC236}">
              <a16:creationId xmlns:a16="http://schemas.microsoft.com/office/drawing/2014/main" id="{B62B6E63-895A-4E52-AAC3-8DDD816A6FD5}"/>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35" name="フローチャート: 判断 734">
          <a:extLst>
            <a:ext uri="{FF2B5EF4-FFF2-40B4-BE49-F238E27FC236}">
              <a16:creationId xmlns:a16="http://schemas.microsoft.com/office/drawing/2014/main" id="{CA9346A6-019E-4898-B8B1-54DBA76E3C55}"/>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63F661FF-DC81-4E17-9AC0-DEDCAC9AF25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AFCF6A65-3A11-40DF-9C93-AB7ACEF6688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AF9BFF43-8F35-4C0D-93C9-A4570E0E310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302929C2-0D8F-47F3-9513-794C0A53909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0A41D176-B740-4B59-A197-A76FDD162E2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59689</xdr:rowOff>
    </xdr:from>
    <xdr:to>
      <xdr:col>85</xdr:col>
      <xdr:colOff>177800</xdr:colOff>
      <xdr:row>78</xdr:row>
      <xdr:rowOff>161289</xdr:rowOff>
    </xdr:to>
    <xdr:sp macro="" textlink="">
      <xdr:nvSpPr>
        <xdr:cNvPr id="741" name="楕円 740">
          <a:extLst>
            <a:ext uri="{FF2B5EF4-FFF2-40B4-BE49-F238E27FC236}">
              <a16:creationId xmlns:a16="http://schemas.microsoft.com/office/drawing/2014/main" id="{167F6145-4F36-46B6-B57E-E4236717C3C3}"/>
            </a:ext>
          </a:extLst>
        </xdr:cNvPr>
        <xdr:cNvSpPr/>
      </xdr:nvSpPr>
      <xdr:spPr>
        <a:xfrm>
          <a:off x="1626870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82566</xdr:rowOff>
    </xdr:from>
    <xdr:ext cx="405111" cy="259045"/>
    <xdr:sp macro="" textlink="">
      <xdr:nvSpPr>
        <xdr:cNvPr id="742" name="【消防施設】&#10;有形固定資産減価償却率該当値テキスト">
          <a:extLst>
            <a:ext uri="{FF2B5EF4-FFF2-40B4-BE49-F238E27FC236}">
              <a16:creationId xmlns:a16="http://schemas.microsoft.com/office/drawing/2014/main" id="{6FA325E0-243F-4E4F-9D66-2F7E819AEC95}"/>
            </a:ext>
          </a:extLst>
        </xdr:cNvPr>
        <xdr:cNvSpPr txBox="1"/>
      </xdr:nvSpPr>
      <xdr:spPr>
        <a:xfrm>
          <a:off x="16357600"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12064</xdr:rowOff>
    </xdr:from>
    <xdr:to>
      <xdr:col>81</xdr:col>
      <xdr:colOff>101600</xdr:colOff>
      <xdr:row>78</xdr:row>
      <xdr:rowOff>113664</xdr:rowOff>
    </xdr:to>
    <xdr:sp macro="" textlink="">
      <xdr:nvSpPr>
        <xdr:cNvPr id="743" name="楕円 742">
          <a:extLst>
            <a:ext uri="{FF2B5EF4-FFF2-40B4-BE49-F238E27FC236}">
              <a16:creationId xmlns:a16="http://schemas.microsoft.com/office/drawing/2014/main" id="{7D66D2C4-AB26-49AB-9485-05601A38B88C}"/>
            </a:ext>
          </a:extLst>
        </xdr:cNvPr>
        <xdr:cNvSpPr/>
      </xdr:nvSpPr>
      <xdr:spPr>
        <a:xfrm>
          <a:off x="15430500" y="1338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62864</xdr:rowOff>
    </xdr:from>
    <xdr:to>
      <xdr:col>85</xdr:col>
      <xdr:colOff>127000</xdr:colOff>
      <xdr:row>78</xdr:row>
      <xdr:rowOff>110489</xdr:rowOff>
    </xdr:to>
    <xdr:cxnSp macro="">
      <xdr:nvCxnSpPr>
        <xdr:cNvPr id="744" name="直線コネクタ 743">
          <a:extLst>
            <a:ext uri="{FF2B5EF4-FFF2-40B4-BE49-F238E27FC236}">
              <a16:creationId xmlns:a16="http://schemas.microsoft.com/office/drawing/2014/main" id="{7F75E460-CE0C-4C7A-B86C-ADFD377D5A82}"/>
            </a:ext>
          </a:extLst>
        </xdr:cNvPr>
        <xdr:cNvCxnSpPr/>
      </xdr:nvCxnSpPr>
      <xdr:spPr>
        <a:xfrm>
          <a:off x="15481300" y="13435964"/>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126364</xdr:rowOff>
    </xdr:from>
    <xdr:to>
      <xdr:col>76</xdr:col>
      <xdr:colOff>165100</xdr:colOff>
      <xdr:row>80</xdr:row>
      <xdr:rowOff>56514</xdr:rowOff>
    </xdr:to>
    <xdr:sp macro="" textlink="">
      <xdr:nvSpPr>
        <xdr:cNvPr id="745" name="楕円 744">
          <a:extLst>
            <a:ext uri="{FF2B5EF4-FFF2-40B4-BE49-F238E27FC236}">
              <a16:creationId xmlns:a16="http://schemas.microsoft.com/office/drawing/2014/main" id="{4054890F-9D27-43F7-BE29-709A318A201F}"/>
            </a:ext>
          </a:extLst>
        </xdr:cNvPr>
        <xdr:cNvSpPr/>
      </xdr:nvSpPr>
      <xdr:spPr>
        <a:xfrm>
          <a:off x="14541500" y="136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62864</xdr:rowOff>
    </xdr:from>
    <xdr:to>
      <xdr:col>81</xdr:col>
      <xdr:colOff>50800</xdr:colOff>
      <xdr:row>80</xdr:row>
      <xdr:rowOff>5714</xdr:rowOff>
    </xdr:to>
    <xdr:cxnSp macro="">
      <xdr:nvCxnSpPr>
        <xdr:cNvPr id="746" name="直線コネクタ 745">
          <a:extLst>
            <a:ext uri="{FF2B5EF4-FFF2-40B4-BE49-F238E27FC236}">
              <a16:creationId xmlns:a16="http://schemas.microsoft.com/office/drawing/2014/main" id="{9B714C3F-10A0-44E0-92DB-DB78AD02F6A1}"/>
            </a:ext>
          </a:extLst>
        </xdr:cNvPr>
        <xdr:cNvCxnSpPr/>
      </xdr:nvCxnSpPr>
      <xdr:spPr>
        <a:xfrm flipV="1">
          <a:off x="14592300" y="13435964"/>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101600</xdr:rowOff>
    </xdr:from>
    <xdr:to>
      <xdr:col>72</xdr:col>
      <xdr:colOff>38100</xdr:colOff>
      <xdr:row>80</xdr:row>
      <xdr:rowOff>31750</xdr:rowOff>
    </xdr:to>
    <xdr:sp macro="" textlink="">
      <xdr:nvSpPr>
        <xdr:cNvPr id="747" name="楕円 746">
          <a:extLst>
            <a:ext uri="{FF2B5EF4-FFF2-40B4-BE49-F238E27FC236}">
              <a16:creationId xmlns:a16="http://schemas.microsoft.com/office/drawing/2014/main" id="{9036105A-C19A-4A32-86CC-3050E22B0D6F}"/>
            </a:ext>
          </a:extLst>
        </xdr:cNvPr>
        <xdr:cNvSpPr/>
      </xdr:nvSpPr>
      <xdr:spPr>
        <a:xfrm>
          <a:off x="13652500" y="1364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152400</xdr:rowOff>
    </xdr:from>
    <xdr:to>
      <xdr:col>76</xdr:col>
      <xdr:colOff>114300</xdr:colOff>
      <xdr:row>80</xdr:row>
      <xdr:rowOff>5714</xdr:rowOff>
    </xdr:to>
    <xdr:cxnSp macro="">
      <xdr:nvCxnSpPr>
        <xdr:cNvPr id="748" name="直線コネクタ 747">
          <a:extLst>
            <a:ext uri="{FF2B5EF4-FFF2-40B4-BE49-F238E27FC236}">
              <a16:creationId xmlns:a16="http://schemas.microsoft.com/office/drawing/2014/main" id="{6DB8A3C8-51AC-45DA-92F7-DA14FF272C08}"/>
            </a:ext>
          </a:extLst>
        </xdr:cNvPr>
        <xdr:cNvCxnSpPr/>
      </xdr:nvCxnSpPr>
      <xdr:spPr>
        <a:xfrm>
          <a:off x="13703300" y="136969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59689</xdr:rowOff>
    </xdr:from>
    <xdr:to>
      <xdr:col>67</xdr:col>
      <xdr:colOff>101600</xdr:colOff>
      <xdr:row>79</xdr:row>
      <xdr:rowOff>161289</xdr:rowOff>
    </xdr:to>
    <xdr:sp macro="" textlink="">
      <xdr:nvSpPr>
        <xdr:cNvPr id="749" name="楕円 748">
          <a:extLst>
            <a:ext uri="{FF2B5EF4-FFF2-40B4-BE49-F238E27FC236}">
              <a16:creationId xmlns:a16="http://schemas.microsoft.com/office/drawing/2014/main" id="{63DAEA36-9021-4115-A78A-35BBC1F0511B}"/>
            </a:ext>
          </a:extLst>
        </xdr:cNvPr>
        <xdr:cNvSpPr/>
      </xdr:nvSpPr>
      <xdr:spPr>
        <a:xfrm>
          <a:off x="1276350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110489</xdr:rowOff>
    </xdr:from>
    <xdr:to>
      <xdr:col>71</xdr:col>
      <xdr:colOff>177800</xdr:colOff>
      <xdr:row>79</xdr:row>
      <xdr:rowOff>152400</xdr:rowOff>
    </xdr:to>
    <xdr:cxnSp macro="">
      <xdr:nvCxnSpPr>
        <xdr:cNvPr id="750" name="直線コネクタ 749">
          <a:extLst>
            <a:ext uri="{FF2B5EF4-FFF2-40B4-BE49-F238E27FC236}">
              <a16:creationId xmlns:a16="http://schemas.microsoft.com/office/drawing/2014/main" id="{469CCAAC-27D2-413B-914A-F4D25217CB15}"/>
            </a:ext>
          </a:extLst>
        </xdr:cNvPr>
        <xdr:cNvCxnSpPr/>
      </xdr:nvCxnSpPr>
      <xdr:spPr>
        <a:xfrm>
          <a:off x="12814300" y="136550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51" name="n_1aveValue【消防施設】&#10;有形固定資産減価償却率">
          <a:extLst>
            <a:ext uri="{FF2B5EF4-FFF2-40B4-BE49-F238E27FC236}">
              <a16:creationId xmlns:a16="http://schemas.microsoft.com/office/drawing/2014/main" id="{2311EFED-86BA-4156-8627-B207D5FC1646}"/>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52" name="n_2aveValue【消防施設】&#10;有形固定資産減価償却率">
          <a:extLst>
            <a:ext uri="{FF2B5EF4-FFF2-40B4-BE49-F238E27FC236}">
              <a16:creationId xmlns:a16="http://schemas.microsoft.com/office/drawing/2014/main" id="{EE6A6BA4-1F99-42D1-8ABC-4ABD9A7277BF}"/>
            </a:ext>
          </a:extLst>
        </xdr:cNvPr>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53" name="n_3aveValue【消防施設】&#10;有形固定資産減価償却率">
          <a:extLst>
            <a:ext uri="{FF2B5EF4-FFF2-40B4-BE49-F238E27FC236}">
              <a16:creationId xmlns:a16="http://schemas.microsoft.com/office/drawing/2014/main" id="{E1ABA450-EB6D-4FA5-8D46-99A75D2CD922}"/>
            </a:ext>
          </a:extLst>
        </xdr:cNvPr>
        <xdr:cNvSpPr txBox="1"/>
      </xdr:nvSpPr>
      <xdr:spPr>
        <a:xfrm>
          <a:off x="13500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54" name="n_4aveValue【消防施設】&#10;有形固定資産減価償却率">
          <a:extLst>
            <a:ext uri="{FF2B5EF4-FFF2-40B4-BE49-F238E27FC236}">
              <a16:creationId xmlns:a16="http://schemas.microsoft.com/office/drawing/2014/main" id="{7CF67F28-BB20-4A70-8AE0-F85D352102AC}"/>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130191</xdr:rowOff>
    </xdr:from>
    <xdr:ext cx="405111" cy="259045"/>
    <xdr:sp macro="" textlink="">
      <xdr:nvSpPr>
        <xdr:cNvPr id="755" name="n_1mainValue【消防施設】&#10;有形固定資産減価償却率">
          <a:extLst>
            <a:ext uri="{FF2B5EF4-FFF2-40B4-BE49-F238E27FC236}">
              <a16:creationId xmlns:a16="http://schemas.microsoft.com/office/drawing/2014/main" id="{0783488B-5734-480D-BEE4-E51F3007AB9E}"/>
            </a:ext>
          </a:extLst>
        </xdr:cNvPr>
        <xdr:cNvSpPr txBox="1"/>
      </xdr:nvSpPr>
      <xdr:spPr>
        <a:xfrm>
          <a:off x="15266044" y="1316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73041</xdr:rowOff>
    </xdr:from>
    <xdr:ext cx="405111" cy="259045"/>
    <xdr:sp macro="" textlink="">
      <xdr:nvSpPr>
        <xdr:cNvPr id="756" name="n_2mainValue【消防施設】&#10;有形固定資産減価償却率">
          <a:extLst>
            <a:ext uri="{FF2B5EF4-FFF2-40B4-BE49-F238E27FC236}">
              <a16:creationId xmlns:a16="http://schemas.microsoft.com/office/drawing/2014/main" id="{11BF0C40-0FD8-4F9C-87B4-5C6A341BF0F4}"/>
            </a:ext>
          </a:extLst>
        </xdr:cNvPr>
        <xdr:cNvSpPr txBox="1"/>
      </xdr:nvSpPr>
      <xdr:spPr>
        <a:xfrm>
          <a:off x="143897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48277</xdr:rowOff>
    </xdr:from>
    <xdr:ext cx="405111" cy="259045"/>
    <xdr:sp macro="" textlink="">
      <xdr:nvSpPr>
        <xdr:cNvPr id="757" name="n_3mainValue【消防施設】&#10;有形固定資産減価償却率">
          <a:extLst>
            <a:ext uri="{FF2B5EF4-FFF2-40B4-BE49-F238E27FC236}">
              <a16:creationId xmlns:a16="http://schemas.microsoft.com/office/drawing/2014/main" id="{8B94AE88-578E-49D2-A169-CA6E6B83329C}"/>
            </a:ext>
          </a:extLst>
        </xdr:cNvPr>
        <xdr:cNvSpPr txBox="1"/>
      </xdr:nvSpPr>
      <xdr:spPr>
        <a:xfrm>
          <a:off x="1350074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6366</xdr:rowOff>
    </xdr:from>
    <xdr:ext cx="405111" cy="259045"/>
    <xdr:sp macro="" textlink="">
      <xdr:nvSpPr>
        <xdr:cNvPr id="758" name="n_4mainValue【消防施設】&#10;有形固定資産減価償却率">
          <a:extLst>
            <a:ext uri="{FF2B5EF4-FFF2-40B4-BE49-F238E27FC236}">
              <a16:creationId xmlns:a16="http://schemas.microsoft.com/office/drawing/2014/main" id="{3973C2BE-2794-413A-87DC-5253071EF872}"/>
            </a:ext>
          </a:extLst>
        </xdr:cNvPr>
        <xdr:cNvSpPr txBox="1"/>
      </xdr:nvSpPr>
      <xdr:spPr>
        <a:xfrm>
          <a:off x="12611744" y="1337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9" name="正方形/長方形 758">
          <a:extLst>
            <a:ext uri="{FF2B5EF4-FFF2-40B4-BE49-F238E27FC236}">
              <a16:creationId xmlns:a16="http://schemas.microsoft.com/office/drawing/2014/main" id="{D2F027B7-5D89-49E1-91E5-495B63AD22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0" name="正方形/長方形 759">
          <a:extLst>
            <a:ext uri="{FF2B5EF4-FFF2-40B4-BE49-F238E27FC236}">
              <a16:creationId xmlns:a16="http://schemas.microsoft.com/office/drawing/2014/main" id="{F658F91A-10AC-447A-A552-FEC76F91819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1" name="正方形/長方形 760">
          <a:extLst>
            <a:ext uri="{FF2B5EF4-FFF2-40B4-BE49-F238E27FC236}">
              <a16:creationId xmlns:a16="http://schemas.microsoft.com/office/drawing/2014/main" id="{C65F4082-D9AC-4767-AC10-76A8A8E5190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2" name="正方形/長方形 761">
          <a:extLst>
            <a:ext uri="{FF2B5EF4-FFF2-40B4-BE49-F238E27FC236}">
              <a16:creationId xmlns:a16="http://schemas.microsoft.com/office/drawing/2014/main" id="{3FBB5E6B-65C7-404E-861F-D6944D02B21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3" name="正方形/長方形 762">
          <a:extLst>
            <a:ext uri="{FF2B5EF4-FFF2-40B4-BE49-F238E27FC236}">
              <a16:creationId xmlns:a16="http://schemas.microsoft.com/office/drawing/2014/main" id="{C6485913-F5F4-4117-B489-741F3F84204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4" name="正方形/長方形 763">
          <a:extLst>
            <a:ext uri="{FF2B5EF4-FFF2-40B4-BE49-F238E27FC236}">
              <a16:creationId xmlns:a16="http://schemas.microsoft.com/office/drawing/2014/main" id="{164154C2-C1AF-404F-8385-A8562D73E2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5" name="正方形/長方形 764">
          <a:extLst>
            <a:ext uri="{FF2B5EF4-FFF2-40B4-BE49-F238E27FC236}">
              <a16:creationId xmlns:a16="http://schemas.microsoft.com/office/drawing/2014/main" id="{C36651CA-5037-482F-9945-EC7CE5E573C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6" name="正方形/長方形 765">
          <a:extLst>
            <a:ext uri="{FF2B5EF4-FFF2-40B4-BE49-F238E27FC236}">
              <a16:creationId xmlns:a16="http://schemas.microsoft.com/office/drawing/2014/main" id="{9BC2D97C-6D56-4FEA-9122-1FC8965B5BB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7" name="テキスト ボックス 766">
          <a:extLst>
            <a:ext uri="{FF2B5EF4-FFF2-40B4-BE49-F238E27FC236}">
              <a16:creationId xmlns:a16="http://schemas.microsoft.com/office/drawing/2014/main" id="{789A2367-894C-44B0-B43B-79DC614D02F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8" name="直線コネクタ 767">
          <a:extLst>
            <a:ext uri="{FF2B5EF4-FFF2-40B4-BE49-F238E27FC236}">
              <a16:creationId xmlns:a16="http://schemas.microsoft.com/office/drawing/2014/main" id="{3ED63A2B-BCFA-4CB1-80E6-51D742EACC0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69" name="直線コネクタ 768">
          <a:extLst>
            <a:ext uri="{FF2B5EF4-FFF2-40B4-BE49-F238E27FC236}">
              <a16:creationId xmlns:a16="http://schemas.microsoft.com/office/drawing/2014/main" id="{3EA5C525-2734-44E2-9CE8-34B04C4A81B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0" name="テキスト ボックス 769">
          <a:extLst>
            <a:ext uri="{FF2B5EF4-FFF2-40B4-BE49-F238E27FC236}">
              <a16:creationId xmlns:a16="http://schemas.microsoft.com/office/drawing/2014/main" id="{461D7616-6409-413D-B586-A7121030ECA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1" name="直線コネクタ 770">
          <a:extLst>
            <a:ext uri="{FF2B5EF4-FFF2-40B4-BE49-F238E27FC236}">
              <a16:creationId xmlns:a16="http://schemas.microsoft.com/office/drawing/2014/main" id="{BEA161E2-0B2B-4B27-84F7-6B9C0B75C78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2" name="テキスト ボックス 771">
          <a:extLst>
            <a:ext uri="{FF2B5EF4-FFF2-40B4-BE49-F238E27FC236}">
              <a16:creationId xmlns:a16="http://schemas.microsoft.com/office/drawing/2014/main" id="{D932F85B-417A-432A-B8CB-1DA15338837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3" name="直線コネクタ 772">
          <a:extLst>
            <a:ext uri="{FF2B5EF4-FFF2-40B4-BE49-F238E27FC236}">
              <a16:creationId xmlns:a16="http://schemas.microsoft.com/office/drawing/2014/main" id="{E5172128-C8E2-4BB9-91F3-94A30220F57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4" name="テキスト ボックス 773">
          <a:extLst>
            <a:ext uri="{FF2B5EF4-FFF2-40B4-BE49-F238E27FC236}">
              <a16:creationId xmlns:a16="http://schemas.microsoft.com/office/drawing/2014/main" id="{D1EB2A37-7C7F-4B90-A834-69854379E08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5" name="直線コネクタ 774">
          <a:extLst>
            <a:ext uri="{FF2B5EF4-FFF2-40B4-BE49-F238E27FC236}">
              <a16:creationId xmlns:a16="http://schemas.microsoft.com/office/drawing/2014/main" id="{3CD4A99B-8F07-4EE0-A413-987874D6235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6" name="テキスト ボックス 775">
          <a:extLst>
            <a:ext uri="{FF2B5EF4-FFF2-40B4-BE49-F238E27FC236}">
              <a16:creationId xmlns:a16="http://schemas.microsoft.com/office/drawing/2014/main" id="{1BA1DA9D-9132-4D3C-B91F-B7E1BE08FD6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77" name="直線コネクタ 776">
          <a:extLst>
            <a:ext uri="{FF2B5EF4-FFF2-40B4-BE49-F238E27FC236}">
              <a16:creationId xmlns:a16="http://schemas.microsoft.com/office/drawing/2014/main" id="{94300310-9F32-45D7-AE5F-05AD4EA85E6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78" name="テキスト ボックス 777">
          <a:extLst>
            <a:ext uri="{FF2B5EF4-FFF2-40B4-BE49-F238E27FC236}">
              <a16:creationId xmlns:a16="http://schemas.microsoft.com/office/drawing/2014/main" id="{90E5A4D4-D0F7-4472-99CE-E584F4108A9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9" name="直線コネクタ 778">
          <a:extLst>
            <a:ext uri="{FF2B5EF4-FFF2-40B4-BE49-F238E27FC236}">
              <a16:creationId xmlns:a16="http://schemas.microsoft.com/office/drawing/2014/main" id="{77B661B0-028D-42BC-B1E7-449C18574EF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0" name="テキスト ボックス 779">
          <a:extLst>
            <a:ext uri="{FF2B5EF4-FFF2-40B4-BE49-F238E27FC236}">
              <a16:creationId xmlns:a16="http://schemas.microsoft.com/office/drawing/2014/main" id="{6C622F08-7AB4-4EB6-8222-DC6B8C864F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1" name="【消防施設】&#10;一人当たり面積グラフ枠">
          <a:extLst>
            <a:ext uri="{FF2B5EF4-FFF2-40B4-BE49-F238E27FC236}">
              <a16:creationId xmlns:a16="http://schemas.microsoft.com/office/drawing/2014/main" id="{40512D8B-1688-4859-91BB-D7154B8745C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82" name="直線コネクタ 781">
          <a:extLst>
            <a:ext uri="{FF2B5EF4-FFF2-40B4-BE49-F238E27FC236}">
              <a16:creationId xmlns:a16="http://schemas.microsoft.com/office/drawing/2014/main" id="{798E797D-98D1-4DE0-B2A5-12DDEE191048}"/>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83" name="【消防施設】&#10;一人当たり面積最小値テキスト">
          <a:extLst>
            <a:ext uri="{FF2B5EF4-FFF2-40B4-BE49-F238E27FC236}">
              <a16:creationId xmlns:a16="http://schemas.microsoft.com/office/drawing/2014/main" id="{7B2863C2-E361-4D31-AA05-B3F3B43177E4}"/>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84" name="直線コネクタ 783">
          <a:extLst>
            <a:ext uri="{FF2B5EF4-FFF2-40B4-BE49-F238E27FC236}">
              <a16:creationId xmlns:a16="http://schemas.microsoft.com/office/drawing/2014/main" id="{A1A24BFE-B89B-4A09-B554-315EC7773B98}"/>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85" name="【消防施設】&#10;一人当たり面積最大値テキスト">
          <a:extLst>
            <a:ext uri="{FF2B5EF4-FFF2-40B4-BE49-F238E27FC236}">
              <a16:creationId xmlns:a16="http://schemas.microsoft.com/office/drawing/2014/main" id="{6DA7BEB0-3165-4756-A21F-498F5F3EC9D6}"/>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86" name="直線コネクタ 785">
          <a:extLst>
            <a:ext uri="{FF2B5EF4-FFF2-40B4-BE49-F238E27FC236}">
              <a16:creationId xmlns:a16="http://schemas.microsoft.com/office/drawing/2014/main" id="{372153BA-8E4B-40A6-A96C-D7D6BB7E6780}"/>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787" name="【消防施設】&#10;一人当たり面積平均値テキスト">
          <a:extLst>
            <a:ext uri="{FF2B5EF4-FFF2-40B4-BE49-F238E27FC236}">
              <a16:creationId xmlns:a16="http://schemas.microsoft.com/office/drawing/2014/main" id="{16748EA6-261B-4E93-AD8C-5C3AF779C35F}"/>
            </a:ext>
          </a:extLst>
        </xdr:cNvPr>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88" name="フローチャート: 判断 787">
          <a:extLst>
            <a:ext uri="{FF2B5EF4-FFF2-40B4-BE49-F238E27FC236}">
              <a16:creationId xmlns:a16="http://schemas.microsoft.com/office/drawing/2014/main" id="{DDDF2F63-EB0D-42A3-8EAB-AC3165C96D31}"/>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89" name="フローチャート: 判断 788">
          <a:extLst>
            <a:ext uri="{FF2B5EF4-FFF2-40B4-BE49-F238E27FC236}">
              <a16:creationId xmlns:a16="http://schemas.microsoft.com/office/drawing/2014/main" id="{C2288A54-4680-4A3F-99CB-254C868B7FCA}"/>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90" name="フローチャート: 判断 789">
          <a:extLst>
            <a:ext uri="{FF2B5EF4-FFF2-40B4-BE49-F238E27FC236}">
              <a16:creationId xmlns:a16="http://schemas.microsoft.com/office/drawing/2014/main" id="{62DE29F1-DF95-41A7-968A-B6A2D956510B}"/>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91" name="フローチャート: 判断 790">
          <a:extLst>
            <a:ext uri="{FF2B5EF4-FFF2-40B4-BE49-F238E27FC236}">
              <a16:creationId xmlns:a16="http://schemas.microsoft.com/office/drawing/2014/main" id="{242FB2E2-E993-4737-BE2A-F96D3E82998B}"/>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135889</xdr:rowOff>
    </xdr:from>
    <xdr:to>
      <xdr:col>98</xdr:col>
      <xdr:colOff>38100</xdr:colOff>
      <xdr:row>85</xdr:row>
      <xdr:rowOff>66039</xdr:rowOff>
    </xdr:to>
    <xdr:sp macro="" textlink="">
      <xdr:nvSpPr>
        <xdr:cNvPr id="792" name="フローチャート: 判断 791">
          <a:extLst>
            <a:ext uri="{FF2B5EF4-FFF2-40B4-BE49-F238E27FC236}">
              <a16:creationId xmlns:a16="http://schemas.microsoft.com/office/drawing/2014/main" id="{E26822BB-5BD8-4059-AC19-F097F8970B22}"/>
            </a:ext>
          </a:extLst>
        </xdr:cNvPr>
        <xdr:cNvSpPr/>
      </xdr:nvSpPr>
      <xdr:spPr>
        <a:xfrm>
          <a:off x="18605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8A03748D-0984-4C37-AE8A-5B22D4A3570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D135CC66-6EE8-4A71-B148-92B2C868FF5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8F1FAC8B-5532-46BC-B248-0B48E5464D1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6" name="テキスト ボックス 795">
          <a:extLst>
            <a:ext uri="{FF2B5EF4-FFF2-40B4-BE49-F238E27FC236}">
              <a16:creationId xmlns:a16="http://schemas.microsoft.com/office/drawing/2014/main" id="{861ADF3A-7208-473D-953D-9928857BFD3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7" name="テキスト ボックス 796">
          <a:extLst>
            <a:ext uri="{FF2B5EF4-FFF2-40B4-BE49-F238E27FC236}">
              <a16:creationId xmlns:a16="http://schemas.microsoft.com/office/drawing/2014/main" id="{04D27D3F-8C55-4D23-A243-1E236208D2F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798" name="楕円 797">
          <a:extLst>
            <a:ext uri="{FF2B5EF4-FFF2-40B4-BE49-F238E27FC236}">
              <a16:creationId xmlns:a16="http://schemas.microsoft.com/office/drawing/2014/main" id="{598A047E-3C4D-40FD-98B9-85B6E96E3480}"/>
            </a:ext>
          </a:extLst>
        </xdr:cNvPr>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799" name="【消防施設】&#10;一人当たり面積該当値テキスト">
          <a:extLst>
            <a:ext uri="{FF2B5EF4-FFF2-40B4-BE49-F238E27FC236}">
              <a16:creationId xmlns:a16="http://schemas.microsoft.com/office/drawing/2014/main" id="{FDDCA91D-E2AD-4EB6-938D-093CCBA658A7}"/>
            </a:ext>
          </a:extLst>
        </xdr:cNvPr>
        <xdr:cNvSpPr txBox="1"/>
      </xdr:nvSpPr>
      <xdr:spPr>
        <a:xfrm>
          <a:off x="22199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111125</xdr:rowOff>
    </xdr:from>
    <xdr:to>
      <xdr:col>112</xdr:col>
      <xdr:colOff>38100</xdr:colOff>
      <xdr:row>86</xdr:row>
      <xdr:rowOff>41275</xdr:rowOff>
    </xdr:to>
    <xdr:sp macro="" textlink="">
      <xdr:nvSpPr>
        <xdr:cNvPr id="800" name="楕円 799">
          <a:extLst>
            <a:ext uri="{FF2B5EF4-FFF2-40B4-BE49-F238E27FC236}">
              <a16:creationId xmlns:a16="http://schemas.microsoft.com/office/drawing/2014/main" id="{BA1AF7CF-49A5-4644-9926-4D1353D6518E}"/>
            </a:ext>
          </a:extLst>
        </xdr:cNvPr>
        <xdr:cNvSpPr/>
      </xdr:nvSpPr>
      <xdr:spPr>
        <a:xfrm>
          <a:off x="21272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161925</xdr:rowOff>
    </xdr:from>
    <xdr:to>
      <xdr:col>116</xdr:col>
      <xdr:colOff>63500</xdr:colOff>
      <xdr:row>85</xdr:row>
      <xdr:rowOff>163830</xdr:rowOff>
    </xdr:to>
    <xdr:cxnSp macro="">
      <xdr:nvCxnSpPr>
        <xdr:cNvPr id="801" name="直線コネクタ 800">
          <a:extLst>
            <a:ext uri="{FF2B5EF4-FFF2-40B4-BE49-F238E27FC236}">
              <a16:creationId xmlns:a16="http://schemas.microsoft.com/office/drawing/2014/main" id="{0535A5E5-6F83-4D9D-ACDB-7BC67872B581}"/>
            </a:ext>
          </a:extLst>
        </xdr:cNvPr>
        <xdr:cNvCxnSpPr/>
      </xdr:nvCxnSpPr>
      <xdr:spPr>
        <a:xfrm>
          <a:off x="21323300" y="147351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143511</xdr:rowOff>
    </xdr:from>
    <xdr:to>
      <xdr:col>107</xdr:col>
      <xdr:colOff>101600</xdr:colOff>
      <xdr:row>86</xdr:row>
      <xdr:rowOff>73661</xdr:rowOff>
    </xdr:to>
    <xdr:sp macro="" textlink="">
      <xdr:nvSpPr>
        <xdr:cNvPr id="802" name="楕円 801">
          <a:extLst>
            <a:ext uri="{FF2B5EF4-FFF2-40B4-BE49-F238E27FC236}">
              <a16:creationId xmlns:a16="http://schemas.microsoft.com/office/drawing/2014/main" id="{9CA59243-9687-434C-9331-7AA042DA9146}"/>
            </a:ext>
          </a:extLst>
        </xdr:cNvPr>
        <xdr:cNvSpPr/>
      </xdr:nvSpPr>
      <xdr:spPr>
        <a:xfrm>
          <a:off x="20383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161925</xdr:rowOff>
    </xdr:from>
    <xdr:to>
      <xdr:col>111</xdr:col>
      <xdr:colOff>177800</xdr:colOff>
      <xdr:row>86</xdr:row>
      <xdr:rowOff>22861</xdr:rowOff>
    </xdr:to>
    <xdr:cxnSp macro="">
      <xdr:nvCxnSpPr>
        <xdr:cNvPr id="803" name="直線コネクタ 802">
          <a:extLst>
            <a:ext uri="{FF2B5EF4-FFF2-40B4-BE49-F238E27FC236}">
              <a16:creationId xmlns:a16="http://schemas.microsoft.com/office/drawing/2014/main" id="{A3E3D5F6-076B-428B-8C1D-EE068D83F6D7}"/>
            </a:ext>
          </a:extLst>
        </xdr:cNvPr>
        <xdr:cNvCxnSpPr/>
      </xdr:nvCxnSpPr>
      <xdr:spPr>
        <a:xfrm flipV="1">
          <a:off x="20434300" y="1473517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143511</xdr:rowOff>
    </xdr:from>
    <xdr:to>
      <xdr:col>102</xdr:col>
      <xdr:colOff>165100</xdr:colOff>
      <xdr:row>86</xdr:row>
      <xdr:rowOff>73661</xdr:rowOff>
    </xdr:to>
    <xdr:sp macro="" textlink="">
      <xdr:nvSpPr>
        <xdr:cNvPr id="804" name="楕円 803">
          <a:extLst>
            <a:ext uri="{FF2B5EF4-FFF2-40B4-BE49-F238E27FC236}">
              <a16:creationId xmlns:a16="http://schemas.microsoft.com/office/drawing/2014/main" id="{361B397D-C909-44D4-B533-D17D7EE9100F}"/>
            </a:ext>
          </a:extLst>
        </xdr:cNvPr>
        <xdr:cNvSpPr/>
      </xdr:nvSpPr>
      <xdr:spPr>
        <a:xfrm>
          <a:off x="19494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22861</xdr:rowOff>
    </xdr:from>
    <xdr:to>
      <xdr:col>107</xdr:col>
      <xdr:colOff>50800</xdr:colOff>
      <xdr:row>86</xdr:row>
      <xdr:rowOff>22861</xdr:rowOff>
    </xdr:to>
    <xdr:cxnSp macro="">
      <xdr:nvCxnSpPr>
        <xdr:cNvPr id="805" name="直線コネクタ 804">
          <a:extLst>
            <a:ext uri="{FF2B5EF4-FFF2-40B4-BE49-F238E27FC236}">
              <a16:creationId xmlns:a16="http://schemas.microsoft.com/office/drawing/2014/main" id="{98A153D9-18A1-42C4-9287-7A665480E467}"/>
            </a:ext>
          </a:extLst>
        </xdr:cNvPr>
        <xdr:cNvCxnSpPr/>
      </xdr:nvCxnSpPr>
      <xdr:spPr>
        <a:xfrm>
          <a:off x="19545300" y="14767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76836</xdr:rowOff>
    </xdr:from>
    <xdr:to>
      <xdr:col>98</xdr:col>
      <xdr:colOff>38100</xdr:colOff>
      <xdr:row>86</xdr:row>
      <xdr:rowOff>6986</xdr:rowOff>
    </xdr:to>
    <xdr:sp macro="" textlink="">
      <xdr:nvSpPr>
        <xdr:cNvPr id="806" name="楕円 805">
          <a:extLst>
            <a:ext uri="{FF2B5EF4-FFF2-40B4-BE49-F238E27FC236}">
              <a16:creationId xmlns:a16="http://schemas.microsoft.com/office/drawing/2014/main" id="{380800E8-DD85-4FDB-8678-8270772D29CB}"/>
            </a:ext>
          </a:extLst>
        </xdr:cNvPr>
        <xdr:cNvSpPr/>
      </xdr:nvSpPr>
      <xdr:spPr>
        <a:xfrm>
          <a:off x="18605500" y="146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127636</xdr:rowOff>
    </xdr:from>
    <xdr:to>
      <xdr:col>102</xdr:col>
      <xdr:colOff>114300</xdr:colOff>
      <xdr:row>86</xdr:row>
      <xdr:rowOff>22861</xdr:rowOff>
    </xdr:to>
    <xdr:cxnSp macro="">
      <xdr:nvCxnSpPr>
        <xdr:cNvPr id="807" name="直線コネクタ 806">
          <a:extLst>
            <a:ext uri="{FF2B5EF4-FFF2-40B4-BE49-F238E27FC236}">
              <a16:creationId xmlns:a16="http://schemas.microsoft.com/office/drawing/2014/main" id="{182CE09A-0E37-420F-8576-6C8AFBE46FAF}"/>
            </a:ext>
          </a:extLst>
        </xdr:cNvPr>
        <xdr:cNvCxnSpPr/>
      </xdr:nvCxnSpPr>
      <xdr:spPr>
        <a:xfrm>
          <a:off x="18656300" y="14700886"/>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08" name="n_1aveValue【消防施設】&#10;一人当たり面積">
          <a:extLst>
            <a:ext uri="{FF2B5EF4-FFF2-40B4-BE49-F238E27FC236}">
              <a16:creationId xmlns:a16="http://schemas.microsoft.com/office/drawing/2014/main" id="{425F6D35-AFCF-480F-9BBA-C85D551D5134}"/>
            </a:ext>
          </a:extLst>
        </xdr:cNvPr>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09" name="n_2aveValue【消防施設】&#10;一人当たり面積">
          <a:extLst>
            <a:ext uri="{FF2B5EF4-FFF2-40B4-BE49-F238E27FC236}">
              <a16:creationId xmlns:a16="http://schemas.microsoft.com/office/drawing/2014/main" id="{ECE5AF30-4A7D-4A8D-9162-282A5ECE4694}"/>
            </a:ext>
          </a:extLst>
        </xdr:cNvPr>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10" name="n_3aveValue【消防施設】&#10;一人当たり面積">
          <a:extLst>
            <a:ext uri="{FF2B5EF4-FFF2-40B4-BE49-F238E27FC236}">
              <a16:creationId xmlns:a16="http://schemas.microsoft.com/office/drawing/2014/main" id="{ECA0BE86-A7CD-48BE-A2B1-F26FF3CFA993}"/>
            </a:ext>
          </a:extLst>
        </xdr:cNvPr>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82566</xdr:rowOff>
    </xdr:from>
    <xdr:ext cx="469744" cy="259045"/>
    <xdr:sp macro="" textlink="">
      <xdr:nvSpPr>
        <xdr:cNvPr id="811" name="n_4aveValue【消防施設】&#10;一人当たり面積">
          <a:extLst>
            <a:ext uri="{FF2B5EF4-FFF2-40B4-BE49-F238E27FC236}">
              <a16:creationId xmlns:a16="http://schemas.microsoft.com/office/drawing/2014/main" id="{B221CCBB-C850-490E-BA09-FB3D95F951A9}"/>
            </a:ext>
          </a:extLst>
        </xdr:cNvPr>
        <xdr:cNvSpPr txBox="1"/>
      </xdr:nvSpPr>
      <xdr:spPr>
        <a:xfrm>
          <a:off x="18421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32402</xdr:rowOff>
    </xdr:from>
    <xdr:ext cx="469744" cy="259045"/>
    <xdr:sp macro="" textlink="">
      <xdr:nvSpPr>
        <xdr:cNvPr id="812" name="n_1mainValue【消防施設】&#10;一人当たり面積">
          <a:extLst>
            <a:ext uri="{FF2B5EF4-FFF2-40B4-BE49-F238E27FC236}">
              <a16:creationId xmlns:a16="http://schemas.microsoft.com/office/drawing/2014/main" id="{AB744C37-5565-4918-A0AF-60F48E1B4B6C}"/>
            </a:ext>
          </a:extLst>
        </xdr:cNvPr>
        <xdr:cNvSpPr txBox="1"/>
      </xdr:nvSpPr>
      <xdr:spPr>
        <a:xfrm>
          <a:off x="210757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64788</xdr:rowOff>
    </xdr:from>
    <xdr:ext cx="469744" cy="259045"/>
    <xdr:sp macro="" textlink="">
      <xdr:nvSpPr>
        <xdr:cNvPr id="813" name="n_2mainValue【消防施設】&#10;一人当たり面積">
          <a:extLst>
            <a:ext uri="{FF2B5EF4-FFF2-40B4-BE49-F238E27FC236}">
              <a16:creationId xmlns:a16="http://schemas.microsoft.com/office/drawing/2014/main" id="{0B460E03-5C3E-412B-AC49-DB980BC15DAC}"/>
            </a:ext>
          </a:extLst>
        </xdr:cNvPr>
        <xdr:cNvSpPr txBox="1"/>
      </xdr:nvSpPr>
      <xdr:spPr>
        <a:xfrm>
          <a:off x="20199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64788</xdr:rowOff>
    </xdr:from>
    <xdr:ext cx="469744" cy="259045"/>
    <xdr:sp macro="" textlink="">
      <xdr:nvSpPr>
        <xdr:cNvPr id="814" name="n_3mainValue【消防施設】&#10;一人当たり面積">
          <a:extLst>
            <a:ext uri="{FF2B5EF4-FFF2-40B4-BE49-F238E27FC236}">
              <a16:creationId xmlns:a16="http://schemas.microsoft.com/office/drawing/2014/main" id="{3A1EE9FC-3203-4637-B0EE-A13120C3450E}"/>
            </a:ext>
          </a:extLst>
        </xdr:cNvPr>
        <xdr:cNvSpPr txBox="1"/>
      </xdr:nvSpPr>
      <xdr:spPr>
        <a:xfrm>
          <a:off x="19310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169563</xdr:rowOff>
    </xdr:from>
    <xdr:ext cx="469744" cy="259045"/>
    <xdr:sp macro="" textlink="">
      <xdr:nvSpPr>
        <xdr:cNvPr id="815" name="n_4mainValue【消防施設】&#10;一人当たり面積">
          <a:extLst>
            <a:ext uri="{FF2B5EF4-FFF2-40B4-BE49-F238E27FC236}">
              <a16:creationId xmlns:a16="http://schemas.microsoft.com/office/drawing/2014/main" id="{A6EFD4F5-30FB-4241-B003-8D90BE827165}"/>
            </a:ext>
          </a:extLst>
        </xdr:cNvPr>
        <xdr:cNvSpPr txBox="1"/>
      </xdr:nvSpPr>
      <xdr:spPr>
        <a:xfrm>
          <a:off x="18421427" y="1474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6" name="正方形/長方形 815">
          <a:extLst>
            <a:ext uri="{FF2B5EF4-FFF2-40B4-BE49-F238E27FC236}">
              <a16:creationId xmlns:a16="http://schemas.microsoft.com/office/drawing/2014/main" id="{3A34C934-C220-4CFC-9DF2-3FA9AC0015C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7" name="正方形/長方形 816">
          <a:extLst>
            <a:ext uri="{FF2B5EF4-FFF2-40B4-BE49-F238E27FC236}">
              <a16:creationId xmlns:a16="http://schemas.microsoft.com/office/drawing/2014/main" id="{59646E1E-FC9B-49BB-A9E8-B0C4C69AE5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8" name="正方形/長方形 817">
          <a:extLst>
            <a:ext uri="{FF2B5EF4-FFF2-40B4-BE49-F238E27FC236}">
              <a16:creationId xmlns:a16="http://schemas.microsoft.com/office/drawing/2014/main" id="{F634A996-8183-4988-8EC0-BB6E87A4398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9" name="正方形/長方形 818">
          <a:extLst>
            <a:ext uri="{FF2B5EF4-FFF2-40B4-BE49-F238E27FC236}">
              <a16:creationId xmlns:a16="http://schemas.microsoft.com/office/drawing/2014/main" id="{7150FAAA-F8AD-4B0E-8502-82F03719218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0" name="正方形/長方形 819">
          <a:extLst>
            <a:ext uri="{FF2B5EF4-FFF2-40B4-BE49-F238E27FC236}">
              <a16:creationId xmlns:a16="http://schemas.microsoft.com/office/drawing/2014/main" id="{D5DBAA20-C4E2-40A3-97A1-3AF82921FC3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1" name="正方形/長方形 820">
          <a:extLst>
            <a:ext uri="{FF2B5EF4-FFF2-40B4-BE49-F238E27FC236}">
              <a16:creationId xmlns:a16="http://schemas.microsoft.com/office/drawing/2014/main" id="{B678EA5C-649C-42B7-ABF2-CCCBDA9B063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2" name="正方形/長方形 821">
          <a:extLst>
            <a:ext uri="{FF2B5EF4-FFF2-40B4-BE49-F238E27FC236}">
              <a16:creationId xmlns:a16="http://schemas.microsoft.com/office/drawing/2014/main" id="{EA40B1E1-EBA9-4141-9407-A4EA46D22E3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正方形/長方形 822">
          <a:extLst>
            <a:ext uri="{FF2B5EF4-FFF2-40B4-BE49-F238E27FC236}">
              <a16:creationId xmlns:a16="http://schemas.microsoft.com/office/drawing/2014/main" id="{F4E08983-8D9A-4E63-8EE3-5878628029D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4" name="テキスト ボックス 823">
          <a:extLst>
            <a:ext uri="{FF2B5EF4-FFF2-40B4-BE49-F238E27FC236}">
              <a16:creationId xmlns:a16="http://schemas.microsoft.com/office/drawing/2014/main" id="{C070B2F4-387D-4E32-8CB8-96E4420EDA3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5" name="直線コネクタ 824">
          <a:extLst>
            <a:ext uri="{FF2B5EF4-FFF2-40B4-BE49-F238E27FC236}">
              <a16:creationId xmlns:a16="http://schemas.microsoft.com/office/drawing/2014/main" id="{1BFD049B-F996-403A-AD5E-531741C833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6" name="テキスト ボックス 825">
          <a:extLst>
            <a:ext uri="{FF2B5EF4-FFF2-40B4-BE49-F238E27FC236}">
              <a16:creationId xmlns:a16="http://schemas.microsoft.com/office/drawing/2014/main" id="{39EA34C3-545E-46DD-93C3-5EB8DED101E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27" name="直線コネクタ 826">
          <a:extLst>
            <a:ext uri="{FF2B5EF4-FFF2-40B4-BE49-F238E27FC236}">
              <a16:creationId xmlns:a16="http://schemas.microsoft.com/office/drawing/2014/main" id="{E4C7611B-19EC-4855-9650-93D3835D20A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28" name="テキスト ボックス 827">
          <a:extLst>
            <a:ext uri="{FF2B5EF4-FFF2-40B4-BE49-F238E27FC236}">
              <a16:creationId xmlns:a16="http://schemas.microsoft.com/office/drawing/2014/main" id="{163A3148-CEBB-4065-A7A2-79BECA04BB8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29" name="直線コネクタ 828">
          <a:extLst>
            <a:ext uri="{FF2B5EF4-FFF2-40B4-BE49-F238E27FC236}">
              <a16:creationId xmlns:a16="http://schemas.microsoft.com/office/drawing/2014/main" id="{E7D7EB53-B96F-4D38-9FA2-638EFF79358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0" name="テキスト ボックス 829">
          <a:extLst>
            <a:ext uri="{FF2B5EF4-FFF2-40B4-BE49-F238E27FC236}">
              <a16:creationId xmlns:a16="http://schemas.microsoft.com/office/drawing/2014/main" id="{B881B37E-7D56-4C54-A884-52EC5A5C97B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1" name="直線コネクタ 830">
          <a:extLst>
            <a:ext uri="{FF2B5EF4-FFF2-40B4-BE49-F238E27FC236}">
              <a16:creationId xmlns:a16="http://schemas.microsoft.com/office/drawing/2014/main" id="{5C77CB67-D7B7-41C2-991E-449C89B8608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2" name="テキスト ボックス 831">
          <a:extLst>
            <a:ext uri="{FF2B5EF4-FFF2-40B4-BE49-F238E27FC236}">
              <a16:creationId xmlns:a16="http://schemas.microsoft.com/office/drawing/2014/main" id="{B5FE4089-1948-4D43-A090-A5940763D20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3" name="直線コネクタ 832">
          <a:extLst>
            <a:ext uri="{FF2B5EF4-FFF2-40B4-BE49-F238E27FC236}">
              <a16:creationId xmlns:a16="http://schemas.microsoft.com/office/drawing/2014/main" id="{E7CA4208-D60F-43F0-BAEB-67717901812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4" name="テキスト ボックス 833">
          <a:extLst>
            <a:ext uri="{FF2B5EF4-FFF2-40B4-BE49-F238E27FC236}">
              <a16:creationId xmlns:a16="http://schemas.microsoft.com/office/drawing/2014/main" id="{4C4639E3-4B27-4A9F-B61E-67CD6DECA8D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35" name="直線コネクタ 834">
          <a:extLst>
            <a:ext uri="{FF2B5EF4-FFF2-40B4-BE49-F238E27FC236}">
              <a16:creationId xmlns:a16="http://schemas.microsoft.com/office/drawing/2014/main" id="{A2E95A99-4336-4B12-86CA-9687511EBE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36" name="テキスト ボックス 835">
          <a:extLst>
            <a:ext uri="{FF2B5EF4-FFF2-40B4-BE49-F238E27FC236}">
              <a16:creationId xmlns:a16="http://schemas.microsoft.com/office/drawing/2014/main" id="{FDC10AE4-EBBE-43D9-B841-8FB8D5CA115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37" name="直線コネクタ 836">
          <a:extLst>
            <a:ext uri="{FF2B5EF4-FFF2-40B4-BE49-F238E27FC236}">
              <a16:creationId xmlns:a16="http://schemas.microsoft.com/office/drawing/2014/main" id="{D6F250F6-DF01-480F-B9ED-DB1076B025C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38" name="テキスト ボックス 837">
          <a:extLst>
            <a:ext uri="{FF2B5EF4-FFF2-40B4-BE49-F238E27FC236}">
              <a16:creationId xmlns:a16="http://schemas.microsoft.com/office/drawing/2014/main" id="{2817031E-CC91-42B5-AC3B-8FEB4F4F2CC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9" name="直線コネクタ 838">
          <a:extLst>
            <a:ext uri="{FF2B5EF4-FFF2-40B4-BE49-F238E27FC236}">
              <a16:creationId xmlns:a16="http://schemas.microsoft.com/office/drawing/2014/main" id="{3B0B59BE-674B-4102-A8D5-F96AFA09D89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庁舎】&#10;有形固定資産減価償却率グラフ枠">
          <a:extLst>
            <a:ext uri="{FF2B5EF4-FFF2-40B4-BE49-F238E27FC236}">
              <a16:creationId xmlns:a16="http://schemas.microsoft.com/office/drawing/2014/main" id="{6F34B90D-E1B2-4D6F-9B06-0257AB1F930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41" name="直線コネクタ 840">
          <a:extLst>
            <a:ext uri="{FF2B5EF4-FFF2-40B4-BE49-F238E27FC236}">
              <a16:creationId xmlns:a16="http://schemas.microsoft.com/office/drawing/2014/main" id="{B9909FDE-AF30-406C-A3CE-A368174FE7B2}"/>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42" name="【庁舎】&#10;有形固定資産減価償却率最小値テキスト">
          <a:extLst>
            <a:ext uri="{FF2B5EF4-FFF2-40B4-BE49-F238E27FC236}">
              <a16:creationId xmlns:a16="http://schemas.microsoft.com/office/drawing/2014/main" id="{0DCEA3D0-C7DE-4792-A996-9935CE7E6B42}"/>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43" name="直線コネクタ 842">
          <a:extLst>
            <a:ext uri="{FF2B5EF4-FFF2-40B4-BE49-F238E27FC236}">
              <a16:creationId xmlns:a16="http://schemas.microsoft.com/office/drawing/2014/main" id="{7E43E425-900B-4F62-AB2D-8CEFA779097E}"/>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44" name="【庁舎】&#10;有形固定資産減価償却率最大値テキスト">
          <a:extLst>
            <a:ext uri="{FF2B5EF4-FFF2-40B4-BE49-F238E27FC236}">
              <a16:creationId xmlns:a16="http://schemas.microsoft.com/office/drawing/2014/main" id="{05AF2A49-D2AD-4695-B9E5-31593F5DBC0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45" name="直線コネクタ 844">
          <a:extLst>
            <a:ext uri="{FF2B5EF4-FFF2-40B4-BE49-F238E27FC236}">
              <a16:creationId xmlns:a16="http://schemas.microsoft.com/office/drawing/2014/main" id="{B8DB599F-262D-4F3D-868B-0019162A6E5F}"/>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46" name="【庁舎】&#10;有形固定資産減価償却率平均値テキスト">
          <a:extLst>
            <a:ext uri="{FF2B5EF4-FFF2-40B4-BE49-F238E27FC236}">
              <a16:creationId xmlns:a16="http://schemas.microsoft.com/office/drawing/2014/main" id="{897ABEED-A28A-47AC-805E-DBAEEB49286B}"/>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47" name="フローチャート: 判断 846">
          <a:extLst>
            <a:ext uri="{FF2B5EF4-FFF2-40B4-BE49-F238E27FC236}">
              <a16:creationId xmlns:a16="http://schemas.microsoft.com/office/drawing/2014/main" id="{7EAC0ECA-FB26-4117-B17A-556A63F0B5DD}"/>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48" name="フローチャート: 判断 847">
          <a:extLst>
            <a:ext uri="{FF2B5EF4-FFF2-40B4-BE49-F238E27FC236}">
              <a16:creationId xmlns:a16="http://schemas.microsoft.com/office/drawing/2014/main" id="{A96B8D7F-F5A2-47BA-A00B-8136777EC18C}"/>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49" name="フローチャート: 判断 848">
          <a:extLst>
            <a:ext uri="{FF2B5EF4-FFF2-40B4-BE49-F238E27FC236}">
              <a16:creationId xmlns:a16="http://schemas.microsoft.com/office/drawing/2014/main" id="{6D302300-B7C4-4D55-A91F-AFFF3616D202}"/>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50" name="フローチャート: 判断 849">
          <a:extLst>
            <a:ext uri="{FF2B5EF4-FFF2-40B4-BE49-F238E27FC236}">
              <a16:creationId xmlns:a16="http://schemas.microsoft.com/office/drawing/2014/main" id="{52E1CDBC-B031-4F68-899A-1D939B1AB4BC}"/>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51" name="フローチャート: 判断 850">
          <a:extLst>
            <a:ext uri="{FF2B5EF4-FFF2-40B4-BE49-F238E27FC236}">
              <a16:creationId xmlns:a16="http://schemas.microsoft.com/office/drawing/2014/main" id="{9975E96A-004E-42B3-9A04-AB8D38566283}"/>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43949765-9374-4899-8828-123E0E2FC40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26B7A878-EDE9-4E70-8209-5F304765B4F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73F89933-BA6F-4EE1-9A05-87B7F97DD4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32316A55-2344-4C74-B3A0-DDD8A14A975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EAF25C27-359B-42D0-859D-EA1965C19F8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141332</xdr:rowOff>
    </xdr:from>
    <xdr:to>
      <xdr:col>85</xdr:col>
      <xdr:colOff>177800</xdr:colOff>
      <xdr:row>101</xdr:row>
      <xdr:rowOff>71482</xdr:rowOff>
    </xdr:to>
    <xdr:sp macro="" textlink="">
      <xdr:nvSpPr>
        <xdr:cNvPr id="857" name="楕円 856">
          <a:extLst>
            <a:ext uri="{FF2B5EF4-FFF2-40B4-BE49-F238E27FC236}">
              <a16:creationId xmlns:a16="http://schemas.microsoft.com/office/drawing/2014/main" id="{52BA3F7C-1F75-46CB-9873-85B475DEF55E}"/>
            </a:ext>
          </a:extLst>
        </xdr:cNvPr>
        <xdr:cNvSpPr/>
      </xdr:nvSpPr>
      <xdr:spPr>
        <a:xfrm>
          <a:off x="162687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164209</xdr:rowOff>
    </xdr:from>
    <xdr:ext cx="405111" cy="259045"/>
    <xdr:sp macro="" textlink="">
      <xdr:nvSpPr>
        <xdr:cNvPr id="858" name="【庁舎】&#10;有形固定資産減価償却率該当値テキスト">
          <a:extLst>
            <a:ext uri="{FF2B5EF4-FFF2-40B4-BE49-F238E27FC236}">
              <a16:creationId xmlns:a16="http://schemas.microsoft.com/office/drawing/2014/main" id="{E25F8C38-8077-4499-9409-57CA66DD37BB}"/>
            </a:ext>
          </a:extLst>
        </xdr:cNvPr>
        <xdr:cNvSpPr txBox="1"/>
      </xdr:nvSpPr>
      <xdr:spPr>
        <a:xfrm>
          <a:off x="16357600" y="1713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98879</xdr:rowOff>
    </xdr:from>
    <xdr:to>
      <xdr:col>81</xdr:col>
      <xdr:colOff>101600</xdr:colOff>
      <xdr:row>101</xdr:row>
      <xdr:rowOff>29029</xdr:rowOff>
    </xdr:to>
    <xdr:sp macro="" textlink="">
      <xdr:nvSpPr>
        <xdr:cNvPr id="859" name="楕円 858">
          <a:extLst>
            <a:ext uri="{FF2B5EF4-FFF2-40B4-BE49-F238E27FC236}">
              <a16:creationId xmlns:a16="http://schemas.microsoft.com/office/drawing/2014/main" id="{A6AF1C36-A29F-4011-AADD-0C3597FDD736}"/>
            </a:ext>
          </a:extLst>
        </xdr:cNvPr>
        <xdr:cNvSpPr/>
      </xdr:nvSpPr>
      <xdr:spPr>
        <a:xfrm>
          <a:off x="15430500" y="1724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149679</xdr:rowOff>
    </xdr:from>
    <xdr:to>
      <xdr:col>85</xdr:col>
      <xdr:colOff>127000</xdr:colOff>
      <xdr:row>101</xdr:row>
      <xdr:rowOff>20682</xdr:rowOff>
    </xdr:to>
    <xdr:cxnSp macro="">
      <xdr:nvCxnSpPr>
        <xdr:cNvPr id="860" name="直線コネクタ 859">
          <a:extLst>
            <a:ext uri="{FF2B5EF4-FFF2-40B4-BE49-F238E27FC236}">
              <a16:creationId xmlns:a16="http://schemas.microsoft.com/office/drawing/2014/main" id="{DF59B591-815B-474E-8F13-E875BDD71561}"/>
            </a:ext>
          </a:extLst>
        </xdr:cNvPr>
        <xdr:cNvCxnSpPr/>
      </xdr:nvCxnSpPr>
      <xdr:spPr>
        <a:xfrm>
          <a:off x="15481300" y="17294679"/>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54792</xdr:rowOff>
    </xdr:from>
    <xdr:to>
      <xdr:col>76</xdr:col>
      <xdr:colOff>165100</xdr:colOff>
      <xdr:row>100</xdr:row>
      <xdr:rowOff>156392</xdr:rowOff>
    </xdr:to>
    <xdr:sp macro="" textlink="">
      <xdr:nvSpPr>
        <xdr:cNvPr id="861" name="楕円 860">
          <a:extLst>
            <a:ext uri="{FF2B5EF4-FFF2-40B4-BE49-F238E27FC236}">
              <a16:creationId xmlns:a16="http://schemas.microsoft.com/office/drawing/2014/main" id="{F68EA638-0C96-4283-8873-4494F4CEF399}"/>
            </a:ext>
          </a:extLst>
        </xdr:cNvPr>
        <xdr:cNvSpPr/>
      </xdr:nvSpPr>
      <xdr:spPr>
        <a:xfrm>
          <a:off x="14541500" y="1719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105592</xdr:rowOff>
    </xdr:from>
    <xdr:to>
      <xdr:col>81</xdr:col>
      <xdr:colOff>50800</xdr:colOff>
      <xdr:row>100</xdr:row>
      <xdr:rowOff>149679</xdr:rowOff>
    </xdr:to>
    <xdr:cxnSp macro="">
      <xdr:nvCxnSpPr>
        <xdr:cNvPr id="862" name="直線コネクタ 861">
          <a:extLst>
            <a:ext uri="{FF2B5EF4-FFF2-40B4-BE49-F238E27FC236}">
              <a16:creationId xmlns:a16="http://schemas.microsoft.com/office/drawing/2014/main" id="{969ED9D3-E01A-4C53-BD48-C1D07BD2F465}"/>
            </a:ext>
          </a:extLst>
        </xdr:cNvPr>
        <xdr:cNvCxnSpPr/>
      </xdr:nvCxnSpPr>
      <xdr:spPr>
        <a:xfrm>
          <a:off x="14592300" y="1725059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12337</xdr:rowOff>
    </xdr:from>
    <xdr:to>
      <xdr:col>72</xdr:col>
      <xdr:colOff>38100</xdr:colOff>
      <xdr:row>100</xdr:row>
      <xdr:rowOff>113937</xdr:rowOff>
    </xdr:to>
    <xdr:sp macro="" textlink="">
      <xdr:nvSpPr>
        <xdr:cNvPr id="863" name="楕円 862">
          <a:extLst>
            <a:ext uri="{FF2B5EF4-FFF2-40B4-BE49-F238E27FC236}">
              <a16:creationId xmlns:a16="http://schemas.microsoft.com/office/drawing/2014/main" id="{AE00083F-996F-4689-B3F5-7E291951747B}"/>
            </a:ext>
          </a:extLst>
        </xdr:cNvPr>
        <xdr:cNvSpPr/>
      </xdr:nvSpPr>
      <xdr:spPr>
        <a:xfrm>
          <a:off x="13652500" y="1715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63137</xdr:rowOff>
    </xdr:from>
    <xdr:to>
      <xdr:col>76</xdr:col>
      <xdr:colOff>114300</xdr:colOff>
      <xdr:row>100</xdr:row>
      <xdr:rowOff>105592</xdr:rowOff>
    </xdr:to>
    <xdr:cxnSp macro="">
      <xdr:nvCxnSpPr>
        <xdr:cNvPr id="864" name="直線コネクタ 863">
          <a:extLst>
            <a:ext uri="{FF2B5EF4-FFF2-40B4-BE49-F238E27FC236}">
              <a16:creationId xmlns:a16="http://schemas.microsoft.com/office/drawing/2014/main" id="{A2A3E2A2-8F98-43AB-A331-80885DF09242}"/>
            </a:ext>
          </a:extLst>
        </xdr:cNvPr>
        <xdr:cNvCxnSpPr/>
      </xdr:nvCxnSpPr>
      <xdr:spPr>
        <a:xfrm>
          <a:off x="13703300" y="1720813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139700</xdr:rowOff>
    </xdr:from>
    <xdr:to>
      <xdr:col>67</xdr:col>
      <xdr:colOff>101600</xdr:colOff>
      <xdr:row>100</xdr:row>
      <xdr:rowOff>69850</xdr:rowOff>
    </xdr:to>
    <xdr:sp macro="" textlink="">
      <xdr:nvSpPr>
        <xdr:cNvPr id="865" name="楕円 864">
          <a:extLst>
            <a:ext uri="{FF2B5EF4-FFF2-40B4-BE49-F238E27FC236}">
              <a16:creationId xmlns:a16="http://schemas.microsoft.com/office/drawing/2014/main" id="{CF419A8B-1D4A-4D6A-BC21-4D31564B669E}"/>
            </a:ext>
          </a:extLst>
        </xdr:cNvPr>
        <xdr:cNvSpPr/>
      </xdr:nvSpPr>
      <xdr:spPr>
        <a:xfrm>
          <a:off x="12763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19050</xdr:rowOff>
    </xdr:from>
    <xdr:to>
      <xdr:col>71</xdr:col>
      <xdr:colOff>177800</xdr:colOff>
      <xdr:row>100</xdr:row>
      <xdr:rowOff>63137</xdr:rowOff>
    </xdr:to>
    <xdr:cxnSp macro="">
      <xdr:nvCxnSpPr>
        <xdr:cNvPr id="866" name="直線コネクタ 865">
          <a:extLst>
            <a:ext uri="{FF2B5EF4-FFF2-40B4-BE49-F238E27FC236}">
              <a16:creationId xmlns:a16="http://schemas.microsoft.com/office/drawing/2014/main" id="{512BEFB4-6B6E-4A6F-BC10-3D9BEDE1DACC}"/>
            </a:ext>
          </a:extLst>
        </xdr:cNvPr>
        <xdr:cNvCxnSpPr/>
      </xdr:nvCxnSpPr>
      <xdr:spPr>
        <a:xfrm>
          <a:off x="12814300" y="1716405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67" name="n_1aveValue【庁舎】&#10;有形固定資産減価償却率">
          <a:extLst>
            <a:ext uri="{FF2B5EF4-FFF2-40B4-BE49-F238E27FC236}">
              <a16:creationId xmlns:a16="http://schemas.microsoft.com/office/drawing/2014/main" id="{BBB931C4-0847-41AA-A404-ECB67C269F90}"/>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68" name="n_2aveValue【庁舎】&#10;有形固定資産減価償却率">
          <a:extLst>
            <a:ext uri="{FF2B5EF4-FFF2-40B4-BE49-F238E27FC236}">
              <a16:creationId xmlns:a16="http://schemas.microsoft.com/office/drawing/2014/main" id="{83B19E90-CFE7-4A19-94CE-D15D2C524A61}"/>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69" name="n_3aveValue【庁舎】&#10;有形固定資産減価償却率">
          <a:extLst>
            <a:ext uri="{FF2B5EF4-FFF2-40B4-BE49-F238E27FC236}">
              <a16:creationId xmlns:a16="http://schemas.microsoft.com/office/drawing/2014/main" id="{15D63013-EAEF-46C2-B012-FA3EDCFEC8E1}"/>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70" name="n_4aveValue【庁舎】&#10;有形固定資産減価償却率">
          <a:extLst>
            <a:ext uri="{FF2B5EF4-FFF2-40B4-BE49-F238E27FC236}">
              <a16:creationId xmlns:a16="http://schemas.microsoft.com/office/drawing/2014/main" id="{DC7BD131-F904-4D7B-B4B3-0FC7FB2A1D3A}"/>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45556</xdr:rowOff>
    </xdr:from>
    <xdr:ext cx="405111" cy="259045"/>
    <xdr:sp macro="" textlink="">
      <xdr:nvSpPr>
        <xdr:cNvPr id="871" name="n_1mainValue【庁舎】&#10;有形固定資産減価償却率">
          <a:extLst>
            <a:ext uri="{FF2B5EF4-FFF2-40B4-BE49-F238E27FC236}">
              <a16:creationId xmlns:a16="http://schemas.microsoft.com/office/drawing/2014/main" id="{7AC56B2C-CDE2-496B-8DEC-3F47C4CAC201}"/>
            </a:ext>
          </a:extLst>
        </xdr:cNvPr>
        <xdr:cNvSpPr txBox="1"/>
      </xdr:nvSpPr>
      <xdr:spPr>
        <a:xfrm>
          <a:off x="15266044" y="1701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1469</xdr:rowOff>
    </xdr:from>
    <xdr:ext cx="340478" cy="259045"/>
    <xdr:sp macro="" textlink="">
      <xdr:nvSpPr>
        <xdr:cNvPr id="872" name="n_2mainValue【庁舎】&#10;有形固定資産減価償却率">
          <a:extLst>
            <a:ext uri="{FF2B5EF4-FFF2-40B4-BE49-F238E27FC236}">
              <a16:creationId xmlns:a16="http://schemas.microsoft.com/office/drawing/2014/main" id="{8B84317A-959B-4EBA-B434-1BE377820EC3}"/>
            </a:ext>
          </a:extLst>
        </xdr:cNvPr>
        <xdr:cNvSpPr txBox="1"/>
      </xdr:nvSpPr>
      <xdr:spPr>
        <a:xfrm>
          <a:off x="14422061" y="169750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130464</xdr:rowOff>
    </xdr:from>
    <xdr:ext cx="340478" cy="259045"/>
    <xdr:sp macro="" textlink="">
      <xdr:nvSpPr>
        <xdr:cNvPr id="873" name="n_3mainValue【庁舎】&#10;有形固定資産減価償却率">
          <a:extLst>
            <a:ext uri="{FF2B5EF4-FFF2-40B4-BE49-F238E27FC236}">
              <a16:creationId xmlns:a16="http://schemas.microsoft.com/office/drawing/2014/main" id="{09357779-AD94-4A01-8FA7-706A62A026A1}"/>
            </a:ext>
          </a:extLst>
        </xdr:cNvPr>
        <xdr:cNvSpPr txBox="1"/>
      </xdr:nvSpPr>
      <xdr:spPr>
        <a:xfrm>
          <a:off x="13533061" y="169325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86377</xdr:rowOff>
    </xdr:from>
    <xdr:ext cx="340478" cy="259045"/>
    <xdr:sp macro="" textlink="">
      <xdr:nvSpPr>
        <xdr:cNvPr id="874" name="n_4mainValue【庁舎】&#10;有形固定資産減価償却率">
          <a:extLst>
            <a:ext uri="{FF2B5EF4-FFF2-40B4-BE49-F238E27FC236}">
              <a16:creationId xmlns:a16="http://schemas.microsoft.com/office/drawing/2014/main" id="{C94BE1E9-FEB8-48A4-B7CC-D6BBCD154C4B}"/>
            </a:ext>
          </a:extLst>
        </xdr:cNvPr>
        <xdr:cNvSpPr txBox="1"/>
      </xdr:nvSpPr>
      <xdr:spPr>
        <a:xfrm>
          <a:off x="12644061" y="16888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BFB01823-0CC6-4DE8-A51E-B8DC602010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7F7B6936-6CBE-45EC-A90A-AD624D02493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6FB0A352-8449-465E-B74F-73B27E312FC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C13B57F3-3D9D-477B-8F16-ABFB1B7D666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CAC13AA4-BEEC-46C2-9952-2F66BEDFE65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8218882C-49C9-4FEC-A5A4-569D31D458E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86D56AF3-0984-4D6C-BA7F-CDFE699A42E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FACD09B5-119A-4D79-9714-A28D7C90FA9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100EB710-0CB4-4A0D-BC62-3F77335813F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FD8AC18F-C39D-402F-9475-A80901762E6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85" name="直線コネクタ 884">
          <a:extLst>
            <a:ext uri="{FF2B5EF4-FFF2-40B4-BE49-F238E27FC236}">
              <a16:creationId xmlns:a16="http://schemas.microsoft.com/office/drawing/2014/main" id="{03FA0B39-E682-42BF-B8BF-91E186E0FDE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86" name="テキスト ボックス 885">
          <a:extLst>
            <a:ext uri="{FF2B5EF4-FFF2-40B4-BE49-F238E27FC236}">
              <a16:creationId xmlns:a16="http://schemas.microsoft.com/office/drawing/2014/main" id="{3A4FF50F-45C6-4ECA-A1E2-92CADCA1856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87" name="直線コネクタ 886">
          <a:extLst>
            <a:ext uri="{FF2B5EF4-FFF2-40B4-BE49-F238E27FC236}">
              <a16:creationId xmlns:a16="http://schemas.microsoft.com/office/drawing/2014/main" id="{965F2FB5-F156-4721-B2EC-07970E7D0C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88" name="テキスト ボックス 887">
          <a:extLst>
            <a:ext uri="{FF2B5EF4-FFF2-40B4-BE49-F238E27FC236}">
              <a16:creationId xmlns:a16="http://schemas.microsoft.com/office/drawing/2014/main" id="{4A977965-3200-493B-8241-9A984CD0975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89" name="直線コネクタ 888">
          <a:extLst>
            <a:ext uri="{FF2B5EF4-FFF2-40B4-BE49-F238E27FC236}">
              <a16:creationId xmlns:a16="http://schemas.microsoft.com/office/drawing/2014/main" id="{8EEF81E4-AEF1-455B-AB0A-9D7DA5738A8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0" name="テキスト ボックス 889">
          <a:extLst>
            <a:ext uri="{FF2B5EF4-FFF2-40B4-BE49-F238E27FC236}">
              <a16:creationId xmlns:a16="http://schemas.microsoft.com/office/drawing/2014/main" id="{17203B56-C672-48B2-9E2A-EE37AE1D973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1" name="直線コネクタ 890">
          <a:extLst>
            <a:ext uri="{FF2B5EF4-FFF2-40B4-BE49-F238E27FC236}">
              <a16:creationId xmlns:a16="http://schemas.microsoft.com/office/drawing/2014/main" id="{5AC2CAE1-0D4D-4D5D-B896-335753ACC1B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2" name="テキスト ボックス 891">
          <a:extLst>
            <a:ext uri="{FF2B5EF4-FFF2-40B4-BE49-F238E27FC236}">
              <a16:creationId xmlns:a16="http://schemas.microsoft.com/office/drawing/2014/main" id="{D74B2F2B-C046-4068-AE95-CC85CF94C89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3" name="直線コネクタ 892">
          <a:extLst>
            <a:ext uri="{FF2B5EF4-FFF2-40B4-BE49-F238E27FC236}">
              <a16:creationId xmlns:a16="http://schemas.microsoft.com/office/drawing/2014/main" id="{BDC5248A-ECC0-49AE-BDB1-4428BF89001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4" name="テキスト ボックス 893">
          <a:extLst>
            <a:ext uri="{FF2B5EF4-FFF2-40B4-BE49-F238E27FC236}">
              <a16:creationId xmlns:a16="http://schemas.microsoft.com/office/drawing/2014/main" id="{7B010867-01B3-4E69-8474-40FF892D6EB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5" name="直線コネクタ 894">
          <a:extLst>
            <a:ext uri="{FF2B5EF4-FFF2-40B4-BE49-F238E27FC236}">
              <a16:creationId xmlns:a16="http://schemas.microsoft.com/office/drawing/2014/main" id="{D2029D97-CF54-43B4-929D-A7F3CDE0063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96" name="テキスト ボックス 895">
          <a:extLst>
            <a:ext uri="{FF2B5EF4-FFF2-40B4-BE49-F238E27FC236}">
              <a16:creationId xmlns:a16="http://schemas.microsoft.com/office/drawing/2014/main" id="{B63B62C9-C825-474C-8608-C6BC7AFA35E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7" name="直線コネクタ 896">
          <a:extLst>
            <a:ext uri="{FF2B5EF4-FFF2-40B4-BE49-F238E27FC236}">
              <a16:creationId xmlns:a16="http://schemas.microsoft.com/office/drawing/2014/main" id="{34EE3E1D-89FA-4B50-B0DB-4E3F62E87F9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8" name="テキスト ボックス 897">
          <a:extLst>
            <a:ext uri="{FF2B5EF4-FFF2-40B4-BE49-F238E27FC236}">
              <a16:creationId xmlns:a16="http://schemas.microsoft.com/office/drawing/2014/main" id="{B2BADEE2-F29D-478A-B4E9-5C19235A3F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9" name="【庁舎】&#10;一人当たり面積グラフ枠">
          <a:extLst>
            <a:ext uri="{FF2B5EF4-FFF2-40B4-BE49-F238E27FC236}">
              <a16:creationId xmlns:a16="http://schemas.microsoft.com/office/drawing/2014/main" id="{DE998D91-C1D5-4EE7-87FE-9598BC4ABB5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00" name="直線コネクタ 899">
          <a:extLst>
            <a:ext uri="{FF2B5EF4-FFF2-40B4-BE49-F238E27FC236}">
              <a16:creationId xmlns:a16="http://schemas.microsoft.com/office/drawing/2014/main" id="{6646EECD-73BE-4C47-BB9E-F94393D106D2}"/>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01" name="【庁舎】&#10;一人当たり面積最小値テキスト">
          <a:extLst>
            <a:ext uri="{FF2B5EF4-FFF2-40B4-BE49-F238E27FC236}">
              <a16:creationId xmlns:a16="http://schemas.microsoft.com/office/drawing/2014/main" id="{8301E65D-5082-4674-8772-BF5D59A5180E}"/>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02" name="直線コネクタ 901">
          <a:extLst>
            <a:ext uri="{FF2B5EF4-FFF2-40B4-BE49-F238E27FC236}">
              <a16:creationId xmlns:a16="http://schemas.microsoft.com/office/drawing/2014/main" id="{AC93491E-D867-4C6D-AD24-1553A4C71E38}"/>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03" name="【庁舎】&#10;一人当たり面積最大値テキスト">
          <a:extLst>
            <a:ext uri="{FF2B5EF4-FFF2-40B4-BE49-F238E27FC236}">
              <a16:creationId xmlns:a16="http://schemas.microsoft.com/office/drawing/2014/main" id="{DBF941F8-F0BA-4056-8242-E345D27B6118}"/>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04" name="直線コネクタ 903">
          <a:extLst>
            <a:ext uri="{FF2B5EF4-FFF2-40B4-BE49-F238E27FC236}">
              <a16:creationId xmlns:a16="http://schemas.microsoft.com/office/drawing/2014/main" id="{862407B3-8121-42D8-BAE7-85C45C4871DB}"/>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05" name="【庁舎】&#10;一人当たり面積平均値テキスト">
          <a:extLst>
            <a:ext uri="{FF2B5EF4-FFF2-40B4-BE49-F238E27FC236}">
              <a16:creationId xmlns:a16="http://schemas.microsoft.com/office/drawing/2014/main" id="{7771AB61-706E-49AF-B8BE-13B35D49C6DC}"/>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06" name="フローチャート: 判断 905">
          <a:extLst>
            <a:ext uri="{FF2B5EF4-FFF2-40B4-BE49-F238E27FC236}">
              <a16:creationId xmlns:a16="http://schemas.microsoft.com/office/drawing/2014/main" id="{277F7A1B-1BA9-40F1-B8F8-9E030292EE4B}"/>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07" name="フローチャート: 判断 906">
          <a:extLst>
            <a:ext uri="{FF2B5EF4-FFF2-40B4-BE49-F238E27FC236}">
              <a16:creationId xmlns:a16="http://schemas.microsoft.com/office/drawing/2014/main" id="{66E844AA-C2F1-42B8-B838-ED158AED4830}"/>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08" name="フローチャート: 判断 907">
          <a:extLst>
            <a:ext uri="{FF2B5EF4-FFF2-40B4-BE49-F238E27FC236}">
              <a16:creationId xmlns:a16="http://schemas.microsoft.com/office/drawing/2014/main" id="{E4CA8C46-21CC-4874-A2D0-5DEB3C31EF9A}"/>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09" name="フローチャート: 判断 908">
          <a:extLst>
            <a:ext uri="{FF2B5EF4-FFF2-40B4-BE49-F238E27FC236}">
              <a16:creationId xmlns:a16="http://schemas.microsoft.com/office/drawing/2014/main" id="{09B08A2D-4E9C-4D7B-A4AF-C92333B5CBE3}"/>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69487</xdr:rowOff>
    </xdr:from>
    <xdr:to>
      <xdr:col>98</xdr:col>
      <xdr:colOff>38100</xdr:colOff>
      <xdr:row>105</xdr:row>
      <xdr:rowOff>171087</xdr:rowOff>
    </xdr:to>
    <xdr:sp macro="" textlink="">
      <xdr:nvSpPr>
        <xdr:cNvPr id="910" name="フローチャート: 判断 909">
          <a:extLst>
            <a:ext uri="{FF2B5EF4-FFF2-40B4-BE49-F238E27FC236}">
              <a16:creationId xmlns:a16="http://schemas.microsoft.com/office/drawing/2014/main" id="{B8D5A869-C07A-41B3-9D18-BA62893D7137}"/>
            </a:ext>
          </a:extLst>
        </xdr:cNvPr>
        <xdr:cNvSpPr/>
      </xdr:nvSpPr>
      <xdr:spPr>
        <a:xfrm>
          <a:off x="18605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1" name="テキスト ボックス 910">
          <a:extLst>
            <a:ext uri="{FF2B5EF4-FFF2-40B4-BE49-F238E27FC236}">
              <a16:creationId xmlns:a16="http://schemas.microsoft.com/office/drawing/2014/main" id="{4A581350-5B28-4D1A-8AC6-A409A48E20C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51B4AEF8-F506-42F2-A549-2AD3C247ABD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F9B82B65-DFCE-4E36-9CCB-0B3F47D6042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6FEEA1-B9EE-4EB6-B940-B15D272B7C6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6B7A8FC8-B7DE-404E-A492-B9B677AF74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115207</xdr:rowOff>
    </xdr:from>
    <xdr:to>
      <xdr:col>116</xdr:col>
      <xdr:colOff>114300</xdr:colOff>
      <xdr:row>106</xdr:row>
      <xdr:rowOff>45357</xdr:rowOff>
    </xdr:to>
    <xdr:sp macro="" textlink="">
      <xdr:nvSpPr>
        <xdr:cNvPr id="916" name="楕円 915">
          <a:extLst>
            <a:ext uri="{FF2B5EF4-FFF2-40B4-BE49-F238E27FC236}">
              <a16:creationId xmlns:a16="http://schemas.microsoft.com/office/drawing/2014/main" id="{E49E2A79-ED37-42A8-98A5-D344DE3D8970}"/>
            </a:ext>
          </a:extLst>
        </xdr:cNvPr>
        <xdr:cNvSpPr/>
      </xdr:nvSpPr>
      <xdr:spPr>
        <a:xfrm>
          <a:off x="221107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138084</xdr:rowOff>
    </xdr:from>
    <xdr:ext cx="469744" cy="259045"/>
    <xdr:sp macro="" textlink="">
      <xdr:nvSpPr>
        <xdr:cNvPr id="917" name="【庁舎】&#10;一人当たり面積該当値テキスト">
          <a:extLst>
            <a:ext uri="{FF2B5EF4-FFF2-40B4-BE49-F238E27FC236}">
              <a16:creationId xmlns:a16="http://schemas.microsoft.com/office/drawing/2014/main" id="{30908962-5A6A-4476-91DD-0C98873BAC60}"/>
            </a:ext>
          </a:extLst>
        </xdr:cNvPr>
        <xdr:cNvSpPr txBox="1"/>
      </xdr:nvSpPr>
      <xdr:spPr>
        <a:xfrm>
          <a:off x="22199600" y="1796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110308</xdr:rowOff>
    </xdr:from>
    <xdr:to>
      <xdr:col>112</xdr:col>
      <xdr:colOff>38100</xdr:colOff>
      <xdr:row>106</xdr:row>
      <xdr:rowOff>40458</xdr:rowOff>
    </xdr:to>
    <xdr:sp macro="" textlink="">
      <xdr:nvSpPr>
        <xdr:cNvPr id="918" name="楕円 917">
          <a:extLst>
            <a:ext uri="{FF2B5EF4-FFF2-40B4-BE49-F238E27FC236}">
              <a16:creationId xmlns:a16="http://schemas.microsoft.com/office/drawing/2014/main" id="{EF3B04CA-ED2F-405D-BD52-D185EF68AC3E}"/>
            </a:ext>
          </a:extLst>
        </xdr:cNvPr>
        <xdr:cNvSpPr/>
      </xdr:nvSpPr>
      <xdr:spPr>
        <a:xfrm>
          <a:off x="21272500" y="181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161108</xdr:rowOff>
    </xdr:from>
    <xdr:to>
      <xdr:col>116</xdr:col>
      <xdr:colOff>63500</xdr:colOff>
      <xdr:row>105</xdr:row>
      <xdr:rowOff>166007</xdr:rowOff>
    </xdr:to>
    <xdr:cxnSp macro="">
      <xdr:nvCxnSpPr>
        <xdr:cNvPr id="919" name="直線コネクタ 918">
          <a:extLst>
            <a:ext uri="{FF2B5EF4-FFF2-40B4-BE49-F238E27FC236}">
              <a16:creationId xmlns:a16="http://schemas.microsoft.com/office/drawing/2014/main" id="{39ACFACC-2452-45BD-B7AD-3EC74937B25B}"/>
            </a:ext>
          </a:extLst>
        </xdr:cNvPr>
        <xdr:cNvCxnSpPr/>
      </xdr:nvCxnSpPr>
      <xdr:spPr>
        <a:xfrm>
          <a:off x="21323300" y="1816335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103777</xdr:rowOff>
    </xdr:from>
    <xdr:to>
      <xdr:col>107</xdr:col>
      <xdr:colOff>101600</xdr:colOff>
      <xdr:row>106</xdr:row>
      <xdr:rowOff>33927</xdr:rowOff>
    </xdr:to>
    <xdr:sp macro="" textlink="">
      <xdr:nvSpPr>
        <xdr:cNvPr id="920" name="楕円 919">
          <a:extLst>
            <a:ext uri="{FF2B5EF4-FFF2-40B4-BE49-F238E27FC236}">
              <a16:creationId xmlns:a16="http://schemas.microsoft.com/office/drawing/2014/main" id="{71A4FBDB-DC71-4924-ADFB-122759AC3C8D}"/>
            </a:ext>
          </a:extLst>
        </xdr:cNvPr>
        <xdr:cNvSpPr/>
      </xdr:nvSpPr>
      <xdr:spPr>
        <a:xfrm>
          <a:off x="20383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154577</xdr:rowOff>
    </xdr:from>
    <xdr:to>
      <xdr:col>111</xdr:col>
      <xdr:colOff>177800</xdr:colOff>
      <xdr:row>105</xdr:row>
      <xdr:rowOff>161108</xdr:rowOff>
    </xdr:to>
    <xdr:cxnSp macro="">
      <xdr:nvCxnSpPr>
        <xdr:cNvPr id="921" name="直線コネクタ 920">
          <a:extLst>
            <a:ext uri="{FF2B5EF4-FFF2-40B4-BE49-F238E27FC236}">
              <a16:creationId xmlns:a16="http://schemas.microsoft.com/office/drawing/2014/main" id="{F93DE005-538D-4D6A-A5D2-80C2703A6698}"/>
            </a:ext>
          </a:extLst>
        </xdr:cNvPr>
        <xdr:cNvCxnSpPr/>
      </xdr:nvCxnSpPr>
      <xdr:spPr>
        <a:xfrm>
          <a:off x="20434300" y="1815682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98879</xdr:rowOff>
    </xdr:from>
    <xdr:to>
      <xdr:col>102</xdr:col>
      <xdr:colOff>165100</xdr:colOff>
      <xdr:row>106</xdr:row>
      <xdr:rowOff>29029</xdr:rowOff>
    </xdr:to>
    <xdr:sp macro="" textlink="">
      <xdr:nvSpPr>
        <xdr:cNvPr id="922" name="楕円 921">
          <a:extLst>
            <a:ext uri="{FF2B5EF4-FFF2-40B4-BE49-F238E27FC236}">
              <a16:creationId xmlns:a16="http://schemas.microsoft.com/office/drawing/2014/main" id="{B464F9FA-6E09-41E8-92EA-EF4CABB22638}"/>
            </a:ext>
          </a:extLst>
        </xdr:cNvPr>
        <xdr:cNvSpPr/>
      </xdr:nvSpPr>
      <xdr:spPr>
        <a:xfrm>
          <a:off x="19494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149679</xdr:rowOff>
    </xdr:from>
    <xdr:to>
      <xdr:col>107</xdr:col>
      <xdr:colOff>50800</xdr:colOff>
      <xdr:row>105</xdr:row>
      <xdr:rowOff>154577</xdr:rowOff>
    </xdr:to>
    <xdr:cxnSp macro="">
      <xdr:nvCxnSpPr>
        <xdr:cNvPr id="923" name="直線コネクタ 922">
          <a:extLst>
            <a:ext uri="{FF2B5EF4-FFF2-40B4-BE49-F238E27FC236}">
              <a16:creationId xmlns:a16="http://schemas.microsoft.com/office/drawing/2014/main" id="{10B0B34C-C800-469E-9EC5-10271280891B}"/>
            </a:ext>
          </a:extLst>
        </xdr:cNvPr>
        <xdr:cNvCxnSpPr/>
      </xdr:nvCxnSpPr>
      <xdr:spPr>
        <a:xfrm>
          <a:off x="19545300" y="18151929"/>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924" name="楕円 923">
          <a:extLst>
            <a:ext uri="{FF2B5EF4-FFF2-40B4-BE49-F238E27FC236}">
              <a16:creationId xmlns:a16="http://schemas.microsoft.com/office/drawing/2014/main" id="{90BC099C-5E99-4D1C-98CB-B7D336D2FD2A}"/>
            </a:ext>
          </a:extLst>
        </xdr:cNvPr>
        <xdr:cNvSpPr/>
      </xdr:nvSpPr>
      <xdr:spPr>
        <a:xfrm>
          <a:off x="18605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141514</xdr:rowOff>
    </xdr:from>
    <xdr:to>
      <xdr:col>102</xdr:col>
      <xdr:colOff>114300</xdr:colOff>
      <xdr:row>105</xdr:row>
      <xdr:rowOff>149679</xdr:rowOff>
    </xdr:to>
    <xdr:cxnSp macro="">
      <xdr:nvCxnSpPr>
        <xdr:cNvPr id="925" name="直線コネクタ 924">
          <a:extLst>
            <a:ext uri="{FF2B5EF4-FFF2-40B4-BE49-F238E27FC236}">
              <a16:creationId xmlns:a16="http://schemas.microsoft.com/office/drawing/2014/main" id="{BE499D16-1D10-4B49-AF60-BE971CE21441}"/>
            </a:ext>
          </a:extLst>
        </xdr:cNvPr>
        <xdr:cNvCxnSpPr/>
      </xdr:nvCxnSpPr>
      <xdr:spPr>
        <a:xfrm>
          <a:off x="18656300" y="1814376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26" name="n_1aveValue【庁舎】&#10;一人当たり面積">
          <a:extLst>
            <a:ext uri="{FF2B5EF4-FFF2-40B4-BE49-F238E27FC236}">
              <a16:creationId xmlns:a16="http://schemas.microsoft.com/office/drawing/2014/main" id="{BB9EA056-2BF8-472D-90DA-A8C22071FAB4}"/>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27" name="n_2aveValue【庁舎】&#10;一人当たり面積">
          <a:extLst>
            <a:ext uri="{FF2B5EF4-FFF2-40B4-BE49-F238E27FC236}">
              <a16:creationId xmlns:a16="http://schemas.microsoft.com/office/drawing/2014/main" id="{496B7B3B-9257-4B17-B6CE-7ABB4FEB6793}"/>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28" name="n_3aveValue【庁舎】&#10;一人当たり面積">
          <a:extLst>
            <a:ext uri="{FF2B5EF4-FFF2-40B4-BE49-F238E27FC236}">
              <a16:creationId xmlns:a16="http://schemas.microsoft.com/office/drawing/2014/main" id="{93C9071C-3178-477A-A7E3-62BCD538857B}"/>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16164</xdr:rowOff>
    </xdr:from>
    <xdr:ext cx="469744" cy="259045"/>
    <xdr:sp macro="" textlink="">
      <xdr:nvSpPr>
        <xdr:cNvPr id="929" name="n_4aveValue【庁舎】&#10;一人当たり面積">
          <a:extLst>
            <a:ext uri="{FF2B5EF4-FFF2-40B4-BE49-F238E27FC236}">
              <a16:creationId xmlns:a16="http://schemas.microsoft.com/office/drawing/2014/main" id="{5EE694A0-D100-4BA1-9B32-275F16F67191}"/>
            </a:ext>
          </a:extLst>
        </xdr:cNvPr>
        <xdr:cNvSpPr txBox="1"/>
      </xdr:nvSpPr>
      <xdr:spPr>
        <a:xfrm>
          <a:off x="18421427" y="1784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56985</xdr:rowOff>
    </xdr:from>
    <xdr:ext cx="469744" cy="259045"/>
    <xdr:sp macro="" textlink="">
      <xdr:nvSpPr>
        <xdr:cNvPr id="930" name="n_1mainValue【庁舎】&#10;一人当たり面積">
          <a:extLst>
            <a:ext uri="{FF2B5EF4-FFF2-40B4-BE49-F238E27FC236}">
              <a16:creationId xmlns:a16="http://schemas.microsoft.com/office/drawing/2014/main" id="{62163CB4-6ACF-45F1-B5CE-E2DD8779D9A2}"/>
            </a:ext>
          </a:extLst>
        </xdr:cNvPr>
        <xdr:cNvSpPr txBox="1"/>
      </xdr:nvSpPr>
      <xdr:spPr>
        <a:xfrm>
          <a:off x="21075727" y="178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50454</xdr:rowOff>
    </xdr:from>
    <xdr:ext cx="469744" cy="259045"/>
    <xdr:sp macro="" textlink="">
      <xdr:nvSpPr>
        <xdr:cNvPr id="931" name="n_2mainValue【庁舎】&#10;一人当たり面積">
          <a:extLst>
            <a:ext uri="{FF2B5EF4-FFF2-40B4-BE49-F238E27FC236}">
              <a16:creationId xmlns:a16="http://schemas.microsoft.com/office/drawing/2014/main" id="{3718D1FF-EB21-45B5-8CC1-71F3F79999DE}"/>
            </a:ext>
          </a:extLst>
        </xdr:cNvPr>
        <xdr:cNvSpPr txBox="1"/>
      </xdr:nvSpPr>
      <xdr:spPr>
        <a:xfrm>
          <a:off x="20199427" y="1788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45556</xdr:rowOff>
    </xdr:from>
    <xdr:ext cx="469744" cy="259045"/>
    <xdr:sp macro="" textlink="">
      <xdr:nvSpPr>
        <xdr:cNvPr id="932" name="n_3mainValue【庁舎】&#10;一人当たり面積">
          <a:extLst>
            <a:ext uri="{FF2B5EF4-FFF2-40B4-BE49-F238E27FC236}">
              <a16:creationId xmlns:a16="http://schemas.microsoft.com/office/drawing/2014/main" id="{4A5663BC-EFB4-42AD-9B88-D2AABB7F645D}"/>
            </a:ext>
          </a:extLst>
        </xdr:cNvPr>
        <xdr:cNvSpPr txBox="1"/>
      </xdr:nvSpPr>
      <xdr:spPr>
        <a:xfrm>
          <a:off x="193104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11991</xdr:rowOff>
    </xdr:from>
    <xdr:ext cx="469744" cy="259045"/>
    <xdr:sp macro="" textlink="">
      <xdr:nvSpPr>
        <xdr:cNvPr id="933" name="n_4mainValue【庁舎】&#10;一人当たり面積">
          <a:extLst>
            <a:ext uri="{FF2B5EF4-FFF2-40B4-BE49-F238E27FC236}">
              <a16:creationId xmlns:a16="http://schemas.microsoft.com/office/drawing/2014/main" id="{C1C12385-90BF-47B3-8870-B766ACF476B5}"/>
            </a:ext>
          </a:extLst>
        </xdr:cNvPr>
        <xdr:cNvSpPr txBox="1"/>
      </xdr:nvSpPr>
      <xdr:spPr>
        <a:xfrm>
          <a:off x="18421427" y="18185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4" name="正方形/長方形 933">
          <a:extLst>
            <a:ext uri="{FF2B5EF4-FFF2-40B4-BE49-F238E27FC236}">
              <a16:creationId xmlns:a16="http://schemas.microsoft.com/office/drawing/2014/main" id="{F61AF920-87B6-44B3-9439-A93F62B09FD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5" name="正方形/長方形 934">
          <a:extLst>
            <a:ext uri="{FF2B5EF4-FFF2-40B4-BE49-F238E27FC236}">
              <a16:creationId xmlns:a16="http://schemas.microsoft.com/office/drawing/2014/main" id="{334C21DA-7B73-453A-B57A-9BF662E924C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6" name="テキスト ボックス 935">
          <a:extLst>
            <a:ext uri="{FF2B5EF4-FFF2-40B4-BE49-F238E27FC236}">
              <a16:creationId xmlns:a16="http://schemas.microsoft.com/office/drawing/2014/main" id="{58AB052C-9D86-4ACE-A467-BD75351A6DF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有形固定資産減価償却率の状況は、多くの施設累計で類似団体と同等又は下回っている。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福祉施設については、</a:t>
          </a:r>
          <a:r>
            <a:rPr kumimoji="1" lang="ja-JP" altLang="en-US" sz="1100">
              <a:solidFill>
                <a:sysClr val="windowText" lastClr="000000"/>
              </a:solidFill>
              <a:effectLst/>
              <a:latin typeface="+mn-lt"/>
              <a:ea typeface="+mn-ea"/>
              <a:cs typeface="+mn-cs"/>
            </a:rPr>
            <a:t>福祉センター（百名）</a:t>
          </a:r>
          <a:r>
            <a:rPr kumimoji="1" lang="ja-JP" altLang="ja-JP" sz="1100">
              <a:solidFill>
                <a:sysClr val="windowText" lastClr="000000"/>
              </a:solidFill>
              <a:effectLst/>
              <a:latin typeface="+mn-lt"/>
              <a:ea typeface="+mn-ea"/>
              <a:cs typeface="+mn-cs"/>
            </a:rPr>
            <a:t>の老朽化に伴い解体を行い、類型面積の減少により有形固定資産（償却資産）額は減少したが、その他既存施設の老朽化の進行に伴い減価償却累計額は増加したことから、有形固定資産減価償却率は前年度から</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保健センターについては、令和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年度より認定こども園へ施設を転用したことにより保有なしとなった。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庁舎については、平成</a:t>
          </a:r>
          <a:r>
            <a:rPr kumimoji="1" lang="en-US" altLang="ja-JP" sz="1100">
              <a:solidFill>
                <a:sysClr val="windowText" lastClr="000000"/>
              </a:solidFill>
              <a:effectLst/>
              <a:latin typeface="+mn-lt"/>
              <a:ea typeface="+mn-ea"/>
              <a:cs typeface="+mn-cs"/>
            </a:rPr>
            <a:t>30</a:t>
          </a:r>
          <a:r>
            <a:rPr kumimoji="1" lang="ja-JP" altLang="en-US" sz="1100">
              <a:solidFill>
                <a:sysClr val="windowText" lastClr="000000"/>
              </a:solidFill>
              <a:effectLst/>
              <a:latin typeface="+mn-lt"/>
              <a:ea typeface="+mn-ea"/>
              <a:cs typeface="+mn-cs"/>
            </a:rPr>
            <a:t>年度に新庁舎が竣工したこと及び旧庁舎（出張所含む）の用途を変更したことで類似団体に比べ有形固定資産減価償却率が大幅に低くなっている。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今後も、公共施設等総合管理計画や個別施設計画、公共施設適正配置計画等に基づき、資産の計画的かつ効果的な維持、管理及び運営に努める。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34035662</v>
      </c>
      <c r="BO4" s="371"/>
      <c r="BP4" s="371"/>
      <c r="BQ4" s="371"/>
      <c r="BR4" s="371"/>
      <c r="BS4" s="371"/>
      <c r="BT4" s="371"/>
      <c r="BU4" s="372"/>
      <c r="BV4" s="370">
        <v>31255022</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13.3</v>
      </c>
      <c r="CU4" s="377"/>
      <c r="CV4" s="377"/>
      <c r="CW4" s="377"/>
      <c r="CX4" s="377"/>
      <c r="CY4" s="377"/>
      <c r="CZ4" s="377"/>
      <c r="DA4" s="378"/>
      <c r="DB4" s="376">
        <v>16</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32050214</v>
      </c>
      <c r="BO5" s="408"/>
      <c r="BP5" s="408"/>
      <c r="BQ5" s="408"/>
      <c r="BR5" s="408"/>
      <c r="BS5" s="408"/>
      <c r="BT5" s="408"/>
      <c r="BU5" s="409"/>
      <c r="BV5" s="407">
        <v>28877939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87.2</v>
      </c>
      <c r="CU5" s="405"/>
      <c r="CV5" s="405"/>
      <c r="CW5" s="405"/>
      <c r="CX5" s="405"/>
      <c r="CY5" s="405"/>
      <c r="CZ5" s="405"/>
      <c r="DA5" s="406"/>
      <c r="DB5" s="404">
        <v>87.9</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1985448</v>
      </c>
      <c r="BO6" s="408"/>
      <c r="BP6" s="408"/>
      <c r="BQ6" s="408"/>
      <c r="BR6" s="408"/>
      <c r="BS6" s="408"/>
      <c r="BT6" s="408"/>
      <c r="BU6" s="409"/>
      <c r="BV6" s="407">
        <v>2377083</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87.4</v>
      </c>
      <c r="CU6" s="445"/>
      <c r="CV6" s="445"/>
      <c r="CW6" s="445"/>
      <c r="CX6" s="445"/>
      <c r="CY6" s="445"/>
      <c r="CZ6" s="445"/>
      <c r="DA6" s="446"/>
      <c r="DB6" s="444">
        <v>88.4</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262325</v>
      </c>
      <c r="BO7" s="408"/>
      <c r="BP7" s="408"/>
      <c r="BQ7" s="408"/>
      <c r="BR7" s="408"/>
      <c r="BS7" s="408"/>
      <c r="BT7" s="408"/>
      <c r="BU7" s="409"/>
      <c r="BV7" s="407">
        <v>374016</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12948762</v>
      </c>
      <c r="CU7" s="408"/>
      <c r="CV7" s="408"/>
      <c r="CW7" s="408"/>
      <c r="CX7" s="408"/>
      <c r="CY7" s="408"/>
      <c r="CZ7" s="408"/>
      <c r="DA7" s="409"/>
      <c r="DB7" s="407">
        <v>12531009</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1723123</v>
      </c>
      <c r="BO8" s="408"/>
      <c r="BP8" s="408"/>
      <c r="BQ8" s="408"/>
      <c r="BR8" s="408"/>
      <c r="BS8" s="408"/>
      <c r="BT8" s="408"/>
      <c r="BU8" s="409"/>
      <c r="BV8" s="407">
        <v>2003067</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0.38</v>
      </c>
      <c r="CU8" s="448"/>
      <c r="CV8" s="448"/>
      <c r="CW8" s="448"/>
      <c r="CX8" s="448"/>
      <c r="CY8" s="448"/>
      <c r="CZ8" s="448"/>
      <c r="DA8" s="449"/>
      <c r="DB8" s="447">
        <v>0.37</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44043</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-279944</v>
      </c>
      <c r="BO9" s="408"/>
      <c r="BP9" s="408"/>
      <c r="BQ9" s="408"/>
      <c r="BR9" s="408"/>
      <c r="BS9" s="408"/>
      <c r="BT9" s="408"/>
      <c r="BU9" s="409"/>
      <c r="BV9" s="407">
        <v>41131</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10.1</v>
      </c>
      <c r="CU9" s="405"/>
      <c r="CV9" s="405"/>
      <c r="CW9" s="405"/>
      <c r="CX9" s="405"/>
      <c r="CY9" s="405"/>
      <c r="CZ9" s="405"/>
      <c r="DA9" s="406"/>
      <c r="DB9" s="404">
        <v>10.3</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42016</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1711024</v>
      </c>
      <c r="BO10" s="408"/>
      <c r="BP10" s="408"/>
      <c r="BQ10" s="408"/>
      <c r="BR10" s="408"/>
      <c r="BS10" s="408"/>
      <c r="BT10" s="408"/>
      <c r="BU10" s="409"/>
      <c r="BV10" s="407">
        <v>1807438</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46929</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1888031</v>
      </c>
      <c r="BO12" s="408"/>
      <c r="BP12" s="408"/>
      <c r="BQ12" s="408"/>
      <c r="BR12" s="408"/>
      <c r="BS12" s="408"/>
      <c r="BT12" s="408"/>
      <c r="BU12" s="409"/>
      <c r="BV12" s="407">
        <v>1938425</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46466</v>
      </c>
      <c r="S13" s="492"/>
      <c r="T13" s="492"/>
      <c r="U13" s="492"/>
      <c r="V13" s="493"/>
      <c r="W13" s="423" t="s">
        <v>131</v>
      </c>
      <c r="X13" s="424"/>
      <c r="Y13" s="424"/>
      <c r="Z13" s="424"/>
      <c r="AA13" s="424"/>
      <c r="AB13" s="414"/>
      <c r="AC13" s="458">
        <v>1470</v>
      </c>
      <c r="AD13" s="459"/>
      <c r="AE13" s="459"/>
      <c r="AF13" s="459"/>
      <c r="AG13" s="501"/>
      <c r="AH13" s="458">
        <v>1719</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-456951</v>
      </c>
      <c r="BO13" s="408"/>
      <c r="BP13" s="408"/>
      <c r="BQ13" s="408"/>
      <c r="BR13" s="408"/>
      <c r="BS13" s="408"/>
      <c r="BT13" s="408"/>
      <c r="BU13" s="409"/>
      <c r="BV13" s="407">
        <v>-89856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6.2</v>
      </c>
      <c r="CU13" s="405"/>
      <c r="CV13" s="405"/>
      <c r="CW13" s="405"/>
      <c r="CX13" s="405"/>
      <c r="CY13" s="405"/>
      <c r="CZ13" s="405"/>
      <c r="DA13" s="406"/>
      <c r="DB13" s="404">
        <v>5.8</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46458</v>
      </c>
      <c r="S14" s="492"/>
      <c r="T14" s="492"/>
      <c r="U14" s="492"/>
      <c r="V14" s="493"/>
      <c r="W14" s="397"/>
      <c r="X14" s="398"/>
      <c r="Y14" s="398"/>
      <c r="Z14" s="398"/>
      <c r="AA14" s="398"/>
      <c r="AB14" s="387"/>
      <c r="AC14" s="494">
        <v>8</v>
      </c>
      <c r="AD14" s="495"/>
      <c r="AE14" s="495"/>
      <c r="AF14" s="495"/>
      <c r="AG14" s="496"/>
      <c r="AH14" s="494">
        <v>9.5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v>3.1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46054</v>
      </c>
      <c r="S15" s="492"/>
      <c r="T15" s="492"/>
      <c r="U15" s="492"/>
      <c r="V15" s="493"/>
      <c r="W15" s="423" t="s">
        <v>137</v>
      </c>
      <c r="X15" s="424"/>
      <c r="Y15" s="424"/>
      <c r="Z15" s="424"/>
      <c r="AA15" s="424"/>
      <c r="AB15" s="414"/>
      <c r="AC15" s="458">
        <v>3223</v>
      </c>
      <c r="AD15" s="459"/>
      <c r="AE15" s="459"/>
      <c r="AF15" s="459"/>
      <c r="AG15" s="501"/>
      <c r="AH15" s="458">
        <v>3230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4483557</v>
      </c>
      <c r="BO15" s="371"/>
      <c r="BP15" s="371"/>
      <c r="BQ15" s="371"/>
      <c r="BR15" s="371"/>
      <c r="BS15" s="371"/>
      <c r="BT15" s="371"/>
      <c r="BU15" s="372"/>
      <c r="BV15" s="370">
        <v>4297029</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17.5</v>
      </c>
      <c r="AD16" s="495"/>
      <c r="AE16" s="495"/>
      <c r="AF16" s="495"/>
      <c r="AG16" s="496"/>
      <c r="AH16" s="494">
        <v>17.8</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11799901</v>
      </c>
      <c r="BO16" s="408"/>
      <c r="BP16" s="408"/>
      <c r="BQ16" s="408"/>
      <c r="BR16" s="408"/>
      <c r="BS16" s="408"/>
      <c r="BT16" s="408"/>
      <c r="BU16" s="409"/>
      <c r="BV16" s="407">
        <v>11393143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13743</v>
      </c>
      <c r="AD17" s="459"/>
      <c r="AE17" s="459"/>
      <c r="AF17" s="459"/>
      <c r="AG17" s="501"/>
      <c r="AH17" s="458">
        <v>13194</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5599700</v>
      </c>
      <c r="BO17" s="408"/>
      <c r="BP17" s="408"/>
      <c r="BQ17" s="408"/>
      <c r="BR17" s="408"/>
      <c r="BS17" s="408"/>
      <c r="BT17" s="408"/>
      <c r="BU17" s="409"/>
      <c r="BV17" s="407">
        <v>5364658</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32" t="s">
        <v>147</v>
      </c>
      <c r="C18" s="450"/>
      <c r="D18" s="450"/>
      <c r="E18" s="533"/>
      <c r="F18" s="533"/>
      <c r="G18" s="533"/>
      <c r="H18" s="533"/>
      <c r="I18" s="533"/>
      <c r="J18" s="533"/>
      <c r="K18" s="533"/>
      <c r="L18" s="534">
        <v>49.94</v>
      </c>
      <c r="M18" s="534"/>
      <c r="N18" s="534"/>
      <c r="O18" s="534"/>
      <c r="P18" s="534"/>
      <c r="Q18" s="534"/>
      <c r="R18" s="535"/>
      <c r="S18" s="535"/>
      <c r="T18" s="535"/>
      <c r="U18" s="535"/>
      <c r="V18" s="536"/>
      <c r="W18" s="425"/>
      <c r="X18" s="426"/>
      <c r="Y18" s="426"/>
      <c r="Z18" s="426"/>
      <c r="AA18" s="426"/>
      <c r="AB18" s="417"/>
      <c r="AC18" s="537">
        <v>74.5</v>
      </c>
      <c r="AD18" s="538"/>
      <c r="AE18" s="538"/>
      <c r="AF18" s="538"/>
      <c r="AG18" s="539"/>
      <c r="AH18" s="537">
        <v>72.7</v>
      </c>
      <c r="AI18" s="538"/>
      <c r="AJ18" s="538"/>
      <c r="AK18" s="538"/>
      <c r="AL18" s="540"/>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11515702</v>
      </c>
      <c r="BO18" s="408"/>
      <c r="BP18" s="408"/>
      <c r="BQ18" s="408"/>
      <c r="BR18" s="408"/>
      <c r="BS18" s="408"/>
      <c r="BT18" s="408"/>
      <c r="BU18" s="409"/>
      <c r="BV18" s="407">
        <v>11165156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32" t="s">
        <v>149</v>
      </c>
      <c r="C19" s="450"/>
      <c r="D19" s="450"/>
      <c r="E19" s="533"/>
      <c r="F19" s="533"/>
      <c r="G19" s="533"/>
      <c r="H19" s="533"/>
      <c r="I19" s="533"/>
      <c r="J19" s="533"/>
      <c r="K19" s="533"/>
      <c r="L19" s="541">
        <v>882</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19821471</v>
      </c>
      <c r="BO19" s="408"/>
      <c r="BP19" s="408"/>
      <c r="BQ19" s="408"/>
      <c r="BR19" s="408"/>
      <c r="BS19" s="408"/>
      <c r="BT19" s="408"/>
      <c r="BU19" s="409"/>
      <c r="BV19" s="407">
        <v>19183697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32" t="s">
        <v>151</v>
      </c>
      <c r="C20" s="450"/>
      <c r="D20" s="450"/>
      <c r="E20" s="533"/>
      <c r="F20" s="533"/>
      <c r="G20" s="533"/>
      <c r="H20" s="533"/>
      <c r="I20" s="533"/>
      <c r="J20" s="533"/>
      <c r="K20" s="533"/>
      <c r="L20" s="541">
        <v>15895</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23" t="s">
        <v>152</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18978972</v>
      </c>
      <c r="BO22" s="371"/>
      <c r="BP22" s="371"/>
      <c r="BQ22" s="371"/>
      <c r="BR22" s="371"/>
      <c r="BS22" s="371"/>
      <c r="BT22" s="371"/>
      <c r="BU22" s="372"/>
      <c r="BV22" s="370">
        <v>19217437</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14432621</v>
      </c>
      <c r="BO23" s="408"/>
      <c r="BP23" s="408"/>
      <c r="BQ23" s="408"/>
      <c r="BR23" s="408"/>
      <c r="BS23" s="408"/>
      <c r="BT23" s="408"/>
      <c r="BU23" s="409"/>
      <c r="BV23" s="407">
        <v>14742749</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8800</v>
      </c>
      <c r="R24" s="459"/>
      <c r="S24" s="459"/>
      <c r="T24" s="459"/>
      <c r="U24" s="459"/>
      <c r="V24" s="501"/>
      <c r="W24" s="553"/>
      <c r="X24" s="554"/>
      <c r="Y24" s="555"/>
      <c r="Z24" s="457" t="s">
        <v>162</v>
      </c>
      <c r="AA24" s="437"/>
      <c r="AB24" s="437"/>
      <c r="AC24" s="437"/>
      <c r="AD24" s="437"/>
      <c r="AE24" s="437"/>
      <c r="AF24" s="437"/>
      <c r="AG24" s="438"/>
      <c r="AH24" s="458">
        <v>291</v>
      </c>
      <c r="AI24" s="459"/>
      <c r="AJ24" s="459"/>
      <c r="AK24" s="459"/>
      <c r="AL24" s="501"/>
      <c r="AM24" s="458">
        <v>894825</v>
      </c>
      <c r="AN24" s="459"/>
      <c r="AO24" s="459"/>
      <c r="AP24" s="459"/>
      <c r="AQ24" s="459"/>
      <c r="AR24" s="501"/>
      <c r="AS24" s="458">
        <v>3075</v>
      </c>
      <c r="AT24" s="459"/>
      <c r="AU24" s="459"/>
      <c r="AV24" s="459"/>
      <c r="AW24" s="459"/>
      <c r="AX24" s="460"/>
      <c r="AY24" s="526" t="s">
        <v>163</v>
      </c>
      <c r="AZ24" s="527"/>
      <c r="BA24" s="527"/>
      <c r="BB24" s="527"/>
      <c r="BC24" s="527"/>
      <c r="BD24" s="527"/>
      <c r="BE24" s="527"/>
      <c r="BF24" s="527"/>
      <c r="BG24" s="527"/>
      <c r="BH24" s="527"/>
      <c r="BI24" s="527"/>
      <c r="BJ24" s="527"/>
      <c r="BK24" s="527"/>
      <c r="BL24" s="527"/>
      <c r="BM24" s="528"/>
      <c r="BN24" s="407">
        <v>15016207</v>
      </c>
      <c r="BO24" s="408"/>
      <c r="BP24" s="408"/>
      <c r="BQ24" s="408"/>
      <c r="BR24" s="408"/>
      <c r="BS24" s="408"/>
      <c r="BT24" s="408"/>
      <c r="BU24" s="409"/>
      <c r="BV24" s="407">
        <v>14767203</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7320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4308551</v>
      </c>
      <c r="BO25" s="371"/>
      <c r="BP25" s="371"/>
      <c r="BQ25" s="371"/>
      <c r="BR25" s="371"/>
      <c r="BS25" s="371"/>
      <c r="BT25" s="371"/>
      <c r="BU25" s="372"/>
      <c r="BV25" s="370">
        <v>5109054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6730</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4550</v>
      </c>
      <c r="R27" s="459"/>
      <c r="S27" s="459"/>
      <c r="T27" s="459"/>
      <c r="U27" s="459"/>
      <c r="V27" s="501"/>
      <c r="W27" s="553"/>
      <c r="X27" s="554"/>
      <c r="Y27" s="555"/>
      <c r="Z27" s="457" t="s">
        <v>171</v>
      </c>
      <c r="AA27" s="437"/>
      <c r="AB27" s="437"/>
      <c r="AC27" s="437"/>
      <c r="AD27" s="437"/>
      <c r="AE27" s="437"/>
      <c r="AF27" s="437"/>
      <c r="AG27" s="438"/>
      <c r="AH27" s="458">
        <v>22</v>
      </c>
      <c r="AI27" s="459"/>
      <c r="AJ27" s="459"/>
      <c r="AK27" s="459"/>
      <c r="AL27" s="501"/>
      <c r="AM27" s="458">
        <v>64288</v>
      </c>
      <c r="AN27" s="459"/>
      <c r="AO27" s="459"/>
      <c r="AP27" s="459"/>
      <c r="AQ27" s="459"/>
      <c r="AR27" s="501"/>
      <c r="AS27" s="458">
        <v>2922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9">
        <v>957636</v>
      </c>
      <c r="BO27" s="530"/>
      <c r="BP27" s="530"/>
      <c r="BQ27" s="530"/>
      <c r="BR27" s="530"/>
      <c r="BS27" s="530"/>
      <c r="BT27" s="530"/>
      <c r="BU27" s="531"/>
      <c r="BV27" s="529">
        <v>382554</v>
      </c>
      <c r="BW27" s="530"/>
      <c r="BX27" s="530"/>
      <c r="BY27" s="530"/>
      <c r="BZ27" s="530"/>
      <c r="CA27" s="530"/>
      <c r="CB27" s="530"/>
      <c r="CC27" s="531"/>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4030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3113873</v>
      </c>
      <c r="BO28" s="371"/>
      <c r="BP28" s="371"/>
      <c r="BQ28" s="371"/>
      <c r="BR28" s="371"/>
      <c r="BS28" s="371"/>
      <c r="BT28" s="371"/>
      <c r="BU28" s="372"/>
      <c r="BV28" s="370">
        <v>3290880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18</v>
      </c>
      <c r="M29" s="459"/>
      <c r="N29" s="459"/>
      <c r="O29" s="459"/>
      <c r="P29" s="501"/>
      <c r="Q29" s="458">
        <v>3820</v>
      </c>
      <c r="R29" s="459"/>
      <c r="S29" s="459"/>
      <c r="T29" s="459"/>
      <c r="U29" s="459"/>
      <c r="V29" s="501"/>
      <c r="W29" s="556"/>
      <c r="X29" s="557"/>
      <c r="Y29" s="558"/>
      <c r="Z29" s="457" t="s">
        <v>177</v>
      </c>
      <c r="AA29" s="437"/>
      <c r="AB29" s="437"/>
      <c r="AC29" s="437"/>
      <c r="AD29" s="437"/>
      <c r="AE29" s="437"/>
      <c r="AF29" s="437"/>
      <c r="AG29" s="438"/>
      <c r="AH29" s="458">
        <v>313</v>
      </c>
      <c r="AI29" s="459"/>
      <c r="AJ29" s="459"/>
      <c r="AK29" s="459"/>
      <c r="AL29" s="501"/>
      <c r="AM29" s="458">
        <v>959113</v>
      </c>
      <c r="AN29" s="459"/>
      <c r="AO29" s="459"/>
      <c r="AP29" s="459"/>
      <c r="AQ29" s="459"/>
      <c r="AR29" s="501"/>
      <c r="AS29" s="458">
        <v>3064</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2839859</v>
      </c>
      <c r="BO29" s="408"/>
      <c r="BP29" s="408"/>
      <c r="BQ29" s="408"/>
      <c r="BR29" s="408"/>
      <c r="BS29" s="408"/>
      <c r="BT29" s="408"/>
      <c r="BU29" s="409"/>
      <c r="BV29" s="407">
        <v>2573314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7">
        <v>97.6</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48</v>
      </c>
      <c r="BD30" s="527"/>
      <c r="BE30" s="527"/>
      <c r="BF30" s="527"/>
      <c r="BG30" s="527"/>
      <c r="BH30" s="527"/>
      <c r="BI30" s="527"/>
      <c r="BJ30" s="527"/>
      <c r="BK30" s="527"/>
      <c r="BL30" s="527"/>
      <c r="BM30" s="528"/>
      <c r="BN30" s="529">
        <v>3454885</v>
      </c>
      <c r="BO30" s="530"/>
      <c r="BP30" s="530"/>
      <c r="BQ30" s="530"/>
      <c r="BR30" s="530"/>
      <c r="BS30" s="530"/>
      <c r="BT30" s="530"/>
      <c r="BU30" s="531"/>
      <c r="BV30" s="529">
        <v>3354496</v>
      </c>
      <c r="BW30" s="530"/>
      <c r="BX30" s="530"/>
      <c r="BY30" s="530"/>
      <c r="BZ30" s="530"/>
      <c r="CA30" s="530"/>
      <c r="CB30" s="530"/>
      <c r="CC30" s="53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4</v>
      </c>
      <c r="AN34" s="597"/>
      <c r="AO34" s="598" t="str">
        <f>IF('各会計、関係団体の財政状況及び健全化判断比率'!B30="","",'各会計、関係団体の財政状況及び健全化判断比率'!B30)</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6</v>
      </c>
      <c r="BX34" s="597"/>
      <c r="BY34" s="598" t="str">
        <f>IF('各会計、関係団体の財政状況及び健全化判断比率'!B68="","",'各会計、関係団体の財政状況及び健全化判断比率'!B68)</f>
        <v>島尻消防組合</v>
      </c>
      <c r="BZ34" s="598"/>
      <c r="CA34" s="598"/>
      <c r="CB34" s="598"/>
      <c r="CC34" s="598"/>
      <c r="CD34" s="598"/>
      <c r="CE34" s="598"/>
      <c r="CF34" s="598"/>
      <c r="CG34" s="598"/>
      <c r="CH34" s="598"/>
      <c r="CI34" s="598"/>
      <c r="CJ34" s="598"/>
      <c r="CK34" s="598"/>
      <c r="CL34" s="598"/>
      <c r="CM34" s="598"/>
      <c r="CN34" s="169"/>
      <c r="CO34" s="597">
        <f>IF(CQ34="","",MAX(C34:D43,U34:V43,AM34:AN43,BE34:BF43,BW34:BX43)+1)</f>
        <v>16</v>
      </c>
      <c r="CP34" s="597"/>
      <c r="CQ34" s="598" t="str">
        <f>IF('各会計、関係団体の財政状況及び健全化判断比率'!BS7="","",'各会計、関係団体の財政状況及び健全化判断比率'!BS7)</f>
        <v>沖縄県町村土地開発公社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5</v>
      </c>
      <c r="AN35" s="597"/>
      <c r="AO35" s="598" t="str">
        <f>IF('各会計、関係団体の財政状況及び健全化判断比率'!B31="","",'各会計、関係団体の財政状況及び健全化判断比率'!B31)</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7</v>
      </c>
      <c r="BX35" s="597"/>
      <c r="BY35" s="598" t="str">
        <f>IF('各会計、関係団体の財政状況及び健全化判断比率'!B69="","",'各会計、関係団体の財政状況及び健全化判断比率'!B69)</f>
        <v>沖縄県市町村総合事務組合</v>
      </c>
      <c r="BZ35" s="598"/>
      <c r="CA35" s="598"/>
      <c r="CB35" s="598"/>
      <c r="CC35" s="598"/>
      <c r="CD35" s="598"/>
      <c r="CE35" s="598"/>
      <c r="CF35" s="598"/>
      <c r="CG35" s="598"/>
      <c r="CH35" s="598"/>
      <c r="CI35" s="598"/>
      <c r="CJ35" s="598"/>
      <c r="CK35" s="598"/>
      <c r="CL35" s="598"/>
      <c r="CM35" s="598"/>
      <c r="CN35" s="169"/>
      <c r="CO35" s="597">
        <f t="shared" ref="CO35:CO43" si="3">IF(CQ35="","",CO34+1)</f>
        <v>17</v>
      </c>
      <c r="CP35" s="597"/>
      <c r="CQ35" s="598" t="str">
        <f>IF('各会計、関係団体の財政状況及び健全化判断比率'!BS8="","",'各会計、関係団体の財政状況及び健全化判断比率'!BS8)</f>
        <v>（有）板馬養殖センター</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8</v>
      </c>
      <c r="BX36" s="597"/>
      <c r="BY36" s="598" t="str">
        <f>IF('各会計、関係団体の財政状況及び健全化判断比率'!B70="","",'各会計、関係団体の財政状況及び健全化判断比率'!B70)</f>
        <v>南部広域行政組合一般会計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9</v>
      </c>
      <c r="BX37" s="597"/>
      <c r="BY37" s="598" t="str">
        <f>IF('各会計、関係団体の財政状況及び健全化判断比率'!B71="","",'各会計、関係団体の財政状況及び健全化判断比率'!B71)</f>
        <v>南部広域行政組合糸豊環境衛生事業特別会計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10</v>
      </c>
      <c r="BX38" s="597"/>
      <c r="BY38" s="598" t="str">
        <f>IF('各会計、関係団体の財政状況及び健全化判断比率'!B72="","",'各会計、関係団体の財政状況及び健全化判断比率'!B72)</f>
        <v>南部広域行政組合東部環境衛生事業特別会計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11</v>
      </c>
      <c r="BX39" s="597"/>
      <c r="BY39" s="598" t="str">
        <f>IF('各会計、関係団体の財政状況及び健全化判断比率'!B73="","",'各会計、関係団体の財政状況及び健全化判断比率'!B73)</f>
        <v>南部広域行政組合島尻環境衛生事業特別会計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12</v>
      </c>
      <c r="BX40" s="597"/>
      <c r="BY40" s="598" t="str">
        <f>IF('各会計、関係団体の財政状況及び健全化判断比率'!B74="","",'各会計、関係団体の財政状況及び健全化判断比率'!B74)</f>
        <v>沖縄県介護保険広域連合（一般会計）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13</v>
      </c>
      <c r="BX41" s="597"/>
      <c r="BY41" s="598" t="str">
        <f>IF('各会計、関係団体の財政状況及び健全化判断比率'!B75="","",'各会計、関係団体の財政状況及び健全化判断比率'!B75)</f>
        <v>沖縄県介護保険広域連合（特別会計）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14</v>
      </c>
      <c r="BX42" s="597"/>
      <c r="BY42" s="598" t="str">
        <f>IF('各会計、関係団体の財政状況及び健全化判断比率'!B76="","",'各会計、関係団体の財政状況及び健全化判断比率'!B76)</f>
        <v>沖縄県後期高齢者医療広域連合（一般会計等）</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15</v>
      </c>
      <c r="BX43" s="597"/>
      <c r="BY43" s="598" t="str">
        <f>IF('各会計、関係団体の財政状況及び健全化判断比率'!B77="","",'各会計、関係団体の財政状況及び健全化判断比率'!B77)</f>
        <v>沖縄県後期高齢者医療広域連合（特別会計）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KQf1fcaybXaKFuBz8+dG82Pw3MZcqRSmSBiIk85SRhJXdRUSMR9XPPIJR4Gvksj8QGJUnZ4cn/AqSBVcxRgshw==" saltValue="wM7ABMlRDcmiZP7ch349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9"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4269903</v>
      </c>
      <c r="S5" s="613"/>
      <c r="T5" s="613"/>
      <c r="U5" s="613"/>
      <c r="V5" s="613"/>
      <c r="W5" s="613"/>
      <c r="X5" s="613"/>
      <c r="Y5" s="614"/>
      <c r="Z5" s="615">
        <v>12.5</v>
      </c>
      <c r="AA5" s="615"/>
      <c r="AB5" s="615"/>
      <c r="AC5" s="615"/>
      <c r="AD5" s="616">
        <v>4269903</v>
      </c>
      <c r="AE5" s="616"/>
      <c r="AF5" s="616"/>
      <c r="AG5" s="616"/>
      <c r="AH5" s="616"/>
      <c r="AI5" s="616"/>
      <c r="AJ5" s="616"/>
      <c r="AK5" s="616"/>
      <c r="AL5" s="617">
        <v>32.4</v>
      </c>
      <c r="AM5" s="618"/>
      <c r="AN5" s="618"/>
      <c r="AO5" s="619"/>
      <c r="AP5" s="609" t="s">
        <v>216</v>
      </c>
      <c r="AQ5" s="610"/>
      <c r="AR5" s="610"/>
      <c r="AS5" s="610"/>
      <c r="AT5" s="610"/>
      <c r="AU5" s="610"/>
      <c r="AV5" s="610"/>
      <c r="AW5" s="610"/>
      <c r="AX5" s="610"/>
      <c r="AY5" s="610"/>
      <c r="AZ5" s="610"/>
      <c r="BA5" s="610"/>
      <c r="BB5" s="610"/>
      <c r="BC5" s="610"/>
      <c r="BD5" s="610"/>
      <c r="BE5" s="610"/>
      <c r="BF5" s="611"/>
      <c r="BG5" s="623">
        <v>4246426</v>
      </c>
      <c r="BH5" s="624"/>
      <c r="BI5" s="624"/>
      <c r="BJ5" s="624"/>
      <c r="BK5" s="624"/>
      <c r="BL5" s="624"/>
      <c r="BM5" s="624"/>
      <c r="BN5" s="625"/>
      <c r="BO5" s="626">
        <v>99.5</v>
      </c>
      <c r="BP5" s="626"/>
      <c r="BQ5" s="626"/>
      <c r="BR5" s="626"/>
      <c r="BS5" s="627" t="s">
        <v>122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125833</v>
      </c>
      <c r="S6" s="624"/>
      <c r="T6" s="624"/>
      <c r="U6" s="624"/>
      <c r="V6" s="624"/>
      <c r="W6" s="624"/>
      <c r="X6" s="624"/>
      <c r="Y6" s="625"/>
      <c r="Z6" s="626">
        <v>0.4</v>
      </c>
      <c r="AA6" s="626"/>
      <c r="AB6" s="626"/>
      <c r="AC6" s="626"/>
      <c r="AD6" s="627">
        <v>125833</v>
      </c>
      <c r="AE6" s="627"/>
      <c r="AF6" s="627"/>
      <c r="AG6" s="627"/>
      <c r="AH6" s="627"/>
      <c r="AI6" s="627"/>
      <c r="AJ6" s="627"/>
      <c r="AK6" s="627"/>
      <c r="AL6" s="628">
        <v>1</v>
      </c>
      <c r="AM6" s="629"/>
      <c r="AN6" s="629"/>
      <c r="AO6" s="630"/>
      <c r="AP6" s="620" t="s">
        <v>221</v>
      </c>
      <c r="AQ6" s="621"/>
      <c r="AR6" s="621"/>
      <c r="AS6" s="621"/>
      <c r="AT6" s="621"/>
      <c r="AU6" s="621"/>
      <c r="AV6" s="621"/>
      <c r="AW6" s="621"/>
      <c r="AX6" s="621"/>
      <c r="AY6" s="621"/>
      <c r="AZ6" s="621"/>
      <c r="BA6" s="621"/>
      <c r="BB6" s="621"/>
      <c r="BC6" s="621"/>
      <c r="BD6" s="621"/>
      <c r="BE6" s="621"/>
      <c r="BF6" s="622"/>
      <c r="BG6" s="623">
        <v>4246426</v>
      </c>
      <c r="BH6" s="624"/>
      <c r="BI6" s="624"/>
      <c r="BJ6" s="624"/>
      <c r="BK6" s="624"/>
      <c r="BL6" s="624"/>
      <c r="BM6" s="624"/>
      <c r="BN6" s="625"/>
      <c r="BO6" s="626">
        <v>99.5</v>
      </c>
      <c r="BP6" s="626"/>
      <c r="BQ6" s="626"/>
      <c r="BR6" s="626"/>
      <c r="BS6" s="627" t="s">
        <v>122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212031</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211990</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1065</v>
      </c>
      <c r="S7" s="624"/>
      <c r="T7" s="624"/>
      <c r="U7" s="624"/>
      <c r="V7" s="624"/>
      <c r="W7" s="624"/>
      <c r="X7" s="624"/>
      <c r="Y7" s="625"/>
      <c r="Z7" s="626">
        <v>0</v>
      </c>
      <c r="AA7" s="626"/>
      <c r="AB7" s="626"/>
      <c r="AC7" s="626"/>
      <c r="AD7" s="627">
        <v>1065</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1696437</v>
      </c>
      <c r="BH7" s="624"/>
      <c r="BI7" s="624"/>
      <c r="BJ7" s="624"/>
      <c r="BK7" s="624"/>
      <c r="BL7" s="624"/>
      <c r="BM7" s="624"/>
      <c r="BN7" s="625"/>
      <c r="BO7" s="626">
        <v>39.700000000000003</v>
      </c>
      <c r="BP7" s="626"/>
      <c r="BQ7" s="626"/>
      <c r="BR7" s="626"/>
      <c r="BS7" s="627" t="s">
        <v>122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6178884</v>
      </c>
      <c r="CS7" s="624"/>
      <c r="CT7" s="624"/>
      <c r="CU7" s="624"/>
      <c r="CV7" s="624"/>
      <c r="CW7" s="624"/>
      <c r="CX7" s="624"/>
      <c r="CY7" s="625"/>
      <c r="CZ7" s="626">
        <v>19.3</v>
      </c>
      <c r="DA7" s="626"/>
      <c r="DB7" s="626"/>
      <c r="DC7" s="626"/>
      <c r="DD7" s="632">
        <v>638758</v>
      </c>
      <c r="DE7" s="624"/>
      <c r="DF7" s="624"/>
      <c r="DG7" s="624"/>
      <c r="DH7" s="624"/>
      <c r="DI7" s="624"/>
      <c r="DJ7" s="624"/>
      <c r="DK7" s="624"/>
      <c r="DL7" s="624"/>
      <c r="DM7" s="624"/>
      <c r="DN7" s="624"/>
      <c r="DO7" s="624"/>
      <c r="DP7" s="625"/>
      <c r="DQ7" s="632">
        <v>4497871</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10776</v>
      </c>
      <c r="S8" s="624"/>
      <c r="T8" s="624"/>
      <c r="U8" s="624"/>
      <c r="V8" s="624"/>
      <c r="W8" s="624"/>
      <c r="X8" s="624"/>
      <c r="Y8" s="625"/>
      <c r="Z8" s="626">
        <v>0</v>
      </c>
      <c r="AA8" s="626"/>
      <c r="AB8" s="626"/>
      <c r="AC8" s="626"/>
      <c r="AD8" s="627">
        <v>10776</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64050</v>
      </c>
      <c r="BH8" s="624"/>
      <c r="BI8" s="624"/>
      <c r="BJ8" s="624"/>
      <c r="BK8" s="624"/>
      <c r="BL8" s="624"/>
      <c r="BM8" s="624"/>
      <c r="BN8" s="625"/>
      <c r="BO8" s="626">
        <v>1.5</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13597212</v>
      </c>
      <c r="CS8" s="624"/>
      <c r="CT8" s="624"/>
      <c r="CU8" s="624"/>
      <c r="CV8" s="624"/>
      <c r="CW8" s="624"/>
      <c r="CX8" s="624"/>
      <c r="CY8" s="625"/>
      <c r="CZ8" s="626">
        <v>42.4</v>
      </c>
      <c r="DA8" s="626"/>
      <c r="DB8" s="626"/>
      <c r="DC8" s="626"/>
      <c r="DD8" s="632">
        <v>29193</v>
      </c>
      <c r="DE8" s="624"/>
      <c r="DF8" s="624"/>
      <c r="DG8" s="624"/>
      <c r="DH8" s="624"/>
      <c r="DI8" s="624"/>
      <c r="DJ8" s="624"/>
      <c r="DK8" s="624"/>
      <c r="DL8" s="624"/>
      <c r="DM8" s="624"/>
      <c r="DN8" s="624"/>
      <c r="DO8" s="624"/>
      <c r="DP8" s="625"/>
      <c r="DQ8" s="632">
        <v>6147030</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24139</v>
      </c>
      <c r="S9" s="624"/>
      <c r="T9" s="624"/>
      <c r="U9" s="624"/>
      <c r="V9" s="624"/>
      <c r="W9" s="624"/>
      <c r="X9" s="624"/>
      <c r="Y9" s="625"/>
      <c r="Z9" s="626">
        <v>0.1</v>
      </c>
      <c r="AA9" s="626"/>
      <c r="AB9" s="626"/>
      <c r="AC9" s="626"/>
      <c r="AD9" s="627">
        <v>24139</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1474738</v>
      </c>
      <c r="BH9" s="624"/>
      <c r="BI9" s="624"/>
      <c r="BJ9" s="624"/>
      <c r="BK9" s="624"/>
      <c r="BL9" s="624"/>
      <c r="BM9" s="624"/>
      <c r="BN9" s="625"/>
      <c r="BO9" s="626">
        <v>34.5</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1250753</v>
      </c>
      <c r="CS9" s="624"/>
      <c r="CT9" s="624"/>
      <c r="CU9" s="624"/>
      <c r="CV9" s="624"/>
      <c r="CW9" s="624"/>
      <c r="CX9" s="624"/>
      <c r="CY9" s="625"/>
      <c r="CZ9" s="626">
        <v>3.9</v>
      </c>
      <c r="DA9" s="626"/>
      <c r="DB9" s="626"/>
      <c r="DC9" s="626"/>
      <c r="DD9" s="632">
        <v>5243</v>
      </c>
      <c r="DE9" s="624"/>
      <c r="DF9" s="624"/>
      <c r="DG9" s="624"/>
      <c r="DH9" s="624"/>
      <c r="DI9" s="624"/>
      <c r="DJ9" s="624"/>
      <c r="DK9" s="624"/>
      <c r="DL9" s="624"/>
      <c r="DM9" s="624"/>
      <c r="DN9" s="624"/>
      <c r="DO9" s="624"/>
      <c r="DP9" s="625"/>
      <c r="DQ9" s="632">
        <v>962836</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85268</v>
      </c>
      <c r="BH10" s="624"/>
      <c r="BI10" s="624"/>
      <c r="BJ10" s="624"/>
      <c r="BK10" s="624"/>
      <c r="BL10" s="624"/>
      <c r="BM10" s="624"/>
      <c r="BN10" s="625"/>
      <c r="BO10" s="626">
        <v>2</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17304</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12304</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1028074</v>
      </c>
      <c r="S11" s="624"/>
      <c r="T11" s="624"/>
      <c r="U11" s="624"/>
      <c r="V11" s="624"/>
      <c r="W11" s="624"/>
      <c r="X11" s="624"/>
      <c r="Y11" s="625"/>
      <c r="Z11" s="628">
        <v>3</v>
      </c>
      <c r="AA11" s="629"/>
      <c r="AB11" s="629"/>
      <c r="AC11" s="635"/>
      <c r="AD11" s="632">
        <v>1028074</v>
      </c>
      <c r="AE11" s="624"/>
      <c r="AF11" s="624"/>
      <c r="AG11" s="624"/>
      <c r="AH11" s="624"/>
      <c r="AI11" s="624"/>
      <c r="AJ11" s="624"/>
      <c r="AK11" s="625"/>
      <c r="AL11" s="628">
        <v>7.8</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72381</v>
      </c>
      <c r="BH11" s="624"/>
      <c r="BI11" s="624"/>
      <c r="BJ11" s="624"/>
      <c r="BK11" s="624"/>
      <c r="BL11" s="624"/>
      <c r="BM11" s="624"/>
      <c r="BN11" s="625"/>
      <c r="BO11" s="626">
        <v>1.7</v>
      </c>
      <c r="BP11" s="626"/>
      <c r="BQ11" s="626"/>
      <c r="BR11" s="626"/>
      <c r="BS11" s="627" t="s">
        <v>122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1120478</v>
      </c>
      <c r="CS11" s="624"/>
      <c r="CT11" s="624"/>
      <c r="CU11" s="624"/>
      <c r="CV11" s="624"/>
      <c r="CW11" s="624"/>
      <c r="CX11" s="624"/>
      <c r="CY11" s="625"/>
      <c r="CZ11" s="626">
        <v>3.5</v>
      </c>
      <c r="DA11" s="626"/>
      <c r="DB11" s="626"/>
      <c r="DC11" s="626"/>
      <c r="DD11" s="632">
        <v>642685</v>
      </c>
      <c r="DE11" s="624"/>
      <c r="DF11" s="624"/>
      <c r="DG11" s="624"/>
      <c r="DH11" s="624"/>
      <c r="DI11" s="624"/>
      <c r="DJ11" s="624"/>
      <c r="DK11" s="624"/>
      <c r="DL11" s="624"/>
      <c r="DM11" s="624"/>
      <c r="DN11" s="624"/>
      <c r="DO11" s="624"/>
      <c r="DP11" s="625"/>
      <c r="DQ11" s="632">
        <v>373642</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70281</v>
      </c>
      <c r="S12" s="624"/>
      <c r="T12" s="624"/>
      <c r="U12" s="624"/>
      <c r="V12" s="624"/>
      <c r="W12" s="624"/>
      <c r="X12" s="624"/>
      <c r="Y12" s="625"/>
      <c r="Z12" s="626">
        <v>0.2</v>
      </c>
      <c r="AA12" s="626"/>
      <c r="AB12" s="626"/>
      <c r="AC12" s="626"/>
      <c r="AD12" s="627">
        <v>70281</v>
      </c>
      <c r="AE12" s="627"/>
      <c r="AF12" s="627"/>
      <c r="AG12" s="627"/>
      <c r="AH12" s="627"/>
      <c r="AI12" s="627"/>
      <c r="AJ12" s="627"/>
      <c r="AK12" s="627"/>
      <c r="AL12" s="628">
        <v>0.5</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2161532</v>
      </c>
      <c r="BH12" s="624"/>
      <c r="BI12" s="624"/>
      <c r="BJ12" s="624"/>
      <c r="BK12" s="624"/>
      <c r="BL12" s="624"/>
      <c r="BM12" s="624"/>
      <c r="BN12" s="625"/>
      <c r="BO12" s="626">
        <v>50.6</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194351</v>
      </c>
      <c r="CS12" s="624"/>
      <c r="CT12" s="624"/>
      <c r="CU12" s="624"/>
      <c r="CV12" s="624"/>
      <c r="CW12" s="624"/>
      <c r="CX12" s="624"/>
      <c r="CY12" s="625"/>
      <c r="CZ12" s="626">
        <v>0.6</v>
      </c>
      <c r="DA12" s="626"/>
      <c r="DB12" s="626"/>
      <c r="DC12" s="626"/>
      <c r="DD12" s="632">
        <v>198</v>
      </c>
      <c r="DE12" s="624"/>
      <c r="DF12" s="624"/>
      <c r="DG12" s="624"/>
      <c r="DH12" s="624"/>
      <c r="DI12" s="624"/>
      <c r="DJ12" s="624"/>
      <c r="DK12" s="624"/>
      <c r="DL12" s="624"/>
      <c r="DM12" s="624"/>
      <c r="DN12" s="624"/>
      <c r="DO12" s="624"/>
      <c r="DP12" s="625"/>
      <c r="DQ12" s="632">
        <v>81913</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2145417</v>
      </c>
      <c r="BH13" s="624"/>
      <c r="BI13" s="624"/>
      <c r="BJ13" s="624"/>
      <c r="BK13" s="624"/>
      <c r="BL13" s="624"/>
      <c r="BM13" s="624"/>
      <c r="BN13" s="625"/>
      <c r="BO13" s="626">
        <v>50.2</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2652308</v>
      </c>
      <c r="CS13" s="624"/>
      <c r="CT13" s="624"/>
      <c r="CU13" s="624"/>
      <c r="CV13" s="624"/>
      <c r="CW13" s="624"/>
      <c r="CX13" s="624"/>
      <c r="CY13" s="625"/>
      <c r="CZ13" s="626">
        <v>8.3000000000000007</v>
      </c>
      <c r="DA13" s="626"/>
      <c r="DB13" s="626"/>
      <c r="DC13" s="626"/>
      <c r="DD13" s="632">
        <v>1409173</v>
      </c>
      <c r="DE13" s="624"/>
      <c r="DF13" s="624"/>
      <c r="DG13" s="624"/>
      <c r="DH13" s="624"/>
      <c r="DI13" s="624"/>
      <c r="DJ13" s="624"/>
      <c r="DK13" s="624"/>
      <c r="DL13" s="624"/>
      <c r="DM13" s="624"/>
      <c r="DN13" s="624"/>
      <c r="DO13" s="624"/>
      <c r="DP13" s="625"/>
      <c r="DQ13" s="632">
        <v>1036600</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213805</v>
      </c>
      <c r="BH14" s="624"/>
      <c r="BI14" s="624"/>
      <c r="BJ14" s="624"/>
      <c r="BK14" s="624"/>
      <c r="BL14" s="624"/>
      <c r="BM14" s="624"/>
      <c r="BN14" s="625"/>
      <c r="BO14" s="626">
        <v>5</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653802</v>
      </c>
      <c r="CS14" s="624"/>
      <c r="CT14" s="624"/>
      <c r="CU14" s="624"/>
      <c r="CV14" s="624"/>
      <c r="CW14" s="624"/>
      <c r="CX14" s="624"/>
      <c r="CY14" s="625"/>
      <c r="CZ14" s="626">
        <v>2</v>
      </c>
      <c r="DA14" s="626"/>
      <c r="DB14" s="626"/>
      <c r="DC14" s="626"/>
      <c r="DD14" s="632" t="s">
        <v>122</v>
      </c>
      <c r="DE14" s="624"/>
      <c r="DF14" s="624"/>
      <c r="DG14" s="624"/>
      <c r="DH14" s="624"/>
      <c r="DI14" s="624"/>
      <c r="DJ14" s="624"/>
      <c r="DK14" s="624"/>
      <c r="DL14" s="624"/>
      <c r="DM14" s="624"/>
      <c r="DN14" s="624"/>
      <c r="DO14" s="624"/>
      <c r="DP14" s="625"/>
      <c r="DQ14" s="632">
        <v>653426</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14348</v>
      </c>
      <c r="S15" s="624"/>
      <c r="T15" s="624"/>
      <c r="U15" s="624"/>
      <c r="V15" s="624"/>
      <c r="W15" s="624"/>
      <c r="X15" s="624"/>
      <c r="Y15" s="625"/>
      <c r="Z15" s="626">
        <v>0</v>
      </c>
      <c r="AA15" s="626"/>
      <c r="AB15" s="626"/>
      <c r="AC15" s="626"/>
      <c r="AD15" s="627">
        <v>14348</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174328</v>
      </c>
      <c r="BH15" s="624"/>
      <c r="BI15" s="624"/>
      <c r="BJ15" s="624"/>
      <c r="BK15" s="624"/>
      <c r="BL15" s="624"/>
      <c r="BM15" s="624"/>
      <c r="BN15" s="625"/>
      <c r="BO15" s="626">
        <v>4.0999999999999996</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4167785</v>
      </c>
      <c r="CS15" s="624"/>
      <c r="CT15" s="624"/>
      <c r="CU15" s="624"/>
      <c r="CV15" s="624"/>
      <c r="CW15" s="624"/>
      <c r="CX15" s="624"/>
      <c r="CY15" s="625"/>
      <c r="CZ15" s="626">
        <v>13</v>
      </c>
      <c r="DA15" s="626"/>
      <c r="DB15" s="626"/>
      <c r="DC15" s="626"/>
      <c r="DD15" s="632">
        <v>2030853</v>
      </c>
      <c r="DE15" s="624"/>
      <c r="DF15" s="624"/>
      <c r="DG15" s="624"/>
      <c r="DH15" s="624"/>
      <c r="DI15" s="624"/>
      <c r="DJ15" s="624"/>
      <c r="DK15" s="624"/>
      <c r="DL15" s="624"/>
      <c r="DM15" s="624"/>
      <c r="DN15" s="624"/>
      <c r="DO15" s="624"/>
      <c r="DP15" s="625"/>
      <c r="DQ15" s="632">
        <v>1853415</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58897</v>
      </c>
      <c r="S16" s="624"/>
      <c r="T16" s="624"/>
      <c r="U16" s="624"/>
      <c r="V16" s="624"/>
      <c r="W16" s="624"/>
      <c r="X16" s="624"/>
      <c r="Y16" s="625"/>
      <c r="Z16" s="626">
        <v>0.2</v>
      </c>
      <c r="AA16" s="626"/>
      <c r="AB16" s="626"/>
      <c r="AC16" s="626"/>
      <c r="AD16" s="627">
        <v>58897</v>
      </c>
      <c r="AE16" s="627"/>
      <c r="AF16" s="627"/>
      <c r="AG16" s="627"/>
      <c r="AH16" s="627"/>
      <c r="AI16" s="627"/>
      <c r="AJ16" s="627"/>
      <c r="AK16" s="627"/>
      <c r="AL16" s="628">
        <v>0.4</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v>324</v>
      </c>
      <c r="BH16" s="624"/>
      <c r="BI16" s="624"/>
      <c r="BJ16" s="624"/>
      <c r="BK16" s="624"/>
      <c r="BL16" s="624"/>
      <c r="BM16" s="624"/>
      <c r="BN16" s="625"/>
      <c r="BO16" s="626">
        <v>0</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234691</v>
      </c>
      <c r="S17" s="624"/>
      <c r="T17" s="624"/>
      <c r="U17" s="624"/>
      <c r="V17" s="624"/>
      <c r="W17" s="624"/>
      <c r="X17" s="624"/>
      <c r="Y17" s="625"/>
      <c r="Z17" s="626">
        <v>0.7</v>
      </c>
      <c r="AA17" s="626"/>
      <c r="AB17" s="626"/>
      <c r="AC17" s="626"/>
      <c r="AD17" s="627">
        <v>234691</v>
      </c>
      <c r="AE17" s="627"/>
      <c r="AF17" s="627"/>
      <c r="AG17" s="627"/>
      <c r="AH17" s="627"/>
      <c r="AI17" s="627"/>
      <c r="AJ17" s="627"/>
      <c r="AK17" s="627"/>
      <c r="AL17" s="628">
        <v>1.8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2005306</v>
      </c>
      <c r="CS17" s="624"/>
      <c r="CT17" s="624"/>
      <c r="CU17" s="624"/>
      <c r="CV17" s="624"/>
      <c r="CW17" s="624"/>
      <c r="CX17" s="624"/>
      <c r="CY17" s="625"/>
      <c r="CZ17" s="626">
        <v>6.3</v>
      </c>
      <c r="DA17" s="626"/>
      <c r="DB17" s="626"/>
      <c r="DC17" s="626"/>
      <c r="DD17" s="632" t="s">
        <v>122</v>
      </c>
      <c r="DE17" s="624"/>
      <c r="DF17" s="624"/>
      <c r="DG17" s="624"/>
      <c r="DH17" s="624"/>
      <c r="DI17" s="624"/>
      <c r="DJ17" s="624"/>
      <c r="DK17" s="624"/>
      <c r="DL17" s="624"/>
      <c r="DM17" s="624"/>
      <c r="DN17" s="624"/>
      <c r="DO17" s="624"/>
      <c r="DP17" s="625"/>
      <c r="DQ17" s="632">
        <v>2004996</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52396</v>
      </c>
      <c r="S18" s="624"/>
      <c r="T18" s="624"/>
      <c r="U18" s="624"/>
      <c r="V18" s="624"/>
      <c r="W18" s="624"/>
      <c r="X18" s="624"/>
      <c r="Y18" s="625"/>
      <c r="Z18" s="626">
        <v>0.2</v>
      </c>
      <c r="AA18" s="626"/>
      <c r="AB18" s="626"/>
      <c r="AC18" s="626"/>
      <c r="AD18" s="627">
        <v>52396</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180732</v>
      </c>
      <c r="S19" s="624"/>
      <c r="T19" s="624"/>
      <c r="U19" s="624"/>
      <c r="V19" s="624"/>
      <c r="W19" s="624"/>
      <c r="X19" s="624"/>
      <c r="Y19" s="625"/>
      <c r="Z19" s="626">
        <v>0.5</v>
      </c>
      <c r="AA19" s="626"/>
      <c r="AB19" s="626"/>
      <c r="AC19" s="626"/>
      <c r="AD19" s="627">
        <v>180732</v>
      </c>
      <c r="AE19" s="627"/>
      <c r="AF19" s="627"/>
      <c r="AG19" s="627"/>
      <c r="AH19" s="627"/>
      <c r="AI19" s="627"/>
      <c r="AJ19" s="627"/>
      <c r="AK19" s="627"/>
      <c r="AL19" s="628">
        <v>1.4</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23477</v>
      </c>
      <c r="BH19" s="624"/>
      <c r="BI19" s="624"/>
      <c r="BJ19" s="624"/>
      <c r="BK19" s="624"/>
      <c r="BL19" s="624"/>
      <c r="BM19" s="624"/>
      <c r="BN19" s="625"/>
      <c r="BO19" s="626">
        <v>0.5</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1563</v>
      </c>
      <c r="S20" s="624"/>
      <c r="T20" s="624"/>
      <c r="U20" s="624"/>
      <c r="V20" s="624"/>
      <c r="W20" s="624"/>
      <c r="X20" s="624"/>
      <c r="Y20" s="625"/>
      <c r="Z20" s="626">
        <v>0</v>
      </c>
      <c r="AA20" s="626"/>
      <c r="AB20" s="626"/>
      <c r="AC20" s="626"/>
      <c r="AD20" s="627">
        <v>1563</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23477</v>
      </c>
      <c r="BH20" s="624"/>
      <c r="BI20" s="624"/>
      <c r="BJ20" s="624"/>
      <c r="BK20" s="624"/>
      <c r="BL20" s="624"/>
      <c r="BM20" s="624"/>
      <c r="BN20" s="625"/>
      <c r="BO20" s="626">
        <v>0.5</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32050214</v>
      </c>
      <c r="CS20" s="624"/>
      <c r="CT20" s="624"/>
      <c r="CU20" s="624"/>
      <c r="CV20" s="624"/>
      <c r="CW20" s="624"/>
      <c r="CX20" s="624"/>
      <c r="CY20" s="625"/>
      <c r="CZ20" s="626">
        <v>100</v>
      </c>
      <c r="DA20" s="626"/>
      <c r="DB20" s="626"/>
      <c r="DC20" s="626"/>
      <c r="DD20" s="632">
        <v>4756103</v>
      </c>
      <c r="DE20" s="624"/>
      <c r="DF20" s="624"/>
      <c r="DG20" s="624"/>
      <c r="DH20" s="624"/>
      <c r="DI20" s="624"/>
      <c r="DJ20" s="624"/>
      <c r="DK20" s="624"/>
      <c r="DL20" s="624"/>
      <c r="DM20" s="624"/>
      <c r="DN20" s="624"/>
      <c r="DO20" s="624"/>
      <c r="DP20" s="625"/>
      <c r="DQ20" s="632">
        <v>17836023</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8155933</v>
      </c>
      <c r="S21" s="624"/>
      <c r="T21" s="624"/>
      <c r="U21" s="624"/>
      <c r="V21" s="624"/>
      <c r="W21" s="624"/>
      <c r="X21" s="624"/>
      <c r="Y21" s="625"/>
      <c r="Z21" s="626">
        <v>24</v>
      </c>
      <c r="AA21" s="626"/>
      <c r="AB21" s="626"/>
      <c r="AC21" s="626"/>
      <c r="AD21" s="627">
        <v>7316344</v>
      </c>
      <c r="AE21" s="627"/>
      <c r="AF21" s="627"/>
      <c r="AG21" s="627"/>
      <c r="AH21" s="627"/>
      <c r="AI21" s="627"/>
      <c r="AJ21" s="627"/>
      <c r="AK21" s="627"/>
      <c r="AL21" s="628">
        <v>55.6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23477</v>
      </c>
      <c r="BH21" s="624"/>
      <c r="BI21" s="624"/>
      <c r="BJ21" s="624"/>
      <c r="BK21" s="624"/>
      <c r="BL21" s="624"/>
      <c r="BM21" s="624"/>
      <c r="BN21" s="625"/>
      <c r="BO21" s="626">
        <v>0.5</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7316344</v>
      </c>
      <c r="S22" s="624"/>
      <c r="T22" s="624"/>
      <c r="U22" s="624"/>
      <c r="V22" s="624"/>
      <c r="W22" s="624"/>
      <c r="X22" s="624"/>
      <c r="Y22" s="625"/>
      <c r="Z22" s="626">
        <v>21.5</v>
      </c>
      <c r="AA22" s="626"/>
      <c r="AB22" s="626"/>
      <c r="AC22" s="626"/>
      <c r="AD22" s="627">
        <v>7316344</v>
      </c>
      <c r="AE22" s="627"/>
      <c r="AF22" s="627"/>
      <c r="AG22" s="627"/>
      <c r="AH22" s="627"/>
      <c r="AI22" s="627"/>
      <c r="AJ22" s="627"/>
      <c r="AK22" s="627"/>
      <c r="AL22" s="628">
        <v>55.6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839589</v>
      </c>
      <c r="S23" s="624"/>
      <c r="T23" s="624"/>
      <c r="U23" s="624"/>
      <c r="V23" s="624"/>
      <c r="W23" s="624"/>
      <c r="X23" s="624"/>
      <c r="Y23" s="625"/>
      <c r="Z23" s="626">
        <v>2.5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14552863</v>
      </c>
      <c r="CS24" s="613"/>
      <c r="CT24" s="613"/>
      <c r="CU24" s="613"/>
      <c r="CV24" s="613"/>
      <c r="CW24" s="613"/>
      <c r="CX24" s="613"/>
      <c r="CY24" s="614"/>
      <c r="CZ24" s="617">
        <v>45.4</v>
      </c>
      <c r="DA24" s="618"/>
      <c r="DB24" s="618"/>
      <c r="DC24" s="634"/>
      <c r="DD24" s="657">
        <v>7735170</v>
      </c>
      <c r="DE24" s="613"/>
      <c r="DF24" s="613"/>
      <c r="DG24" s="613"/>
      <c r="DH24" s="613"/>
      <c r="DI24" s="613"/>
      <c r="DJ24" s="613"/>
      <c r="DK24" s="614"/>
      <c r="DL24" s="657">
        <v>6789295</v>
      </c>
      <c r="DM24" s="613"/>
      <c r="DN24" s="613"/>
      <c r="DO24" s="613"/>
      <c r="DP24" s="613"/>
      <c r="DQ24" s="613"/>
      <c r="DR24" s="613"/>
      <c r="DS24" s="613"/>
      <c r="DT24" s="613"/>
      <c r="DU24" s="613"/>
      <c r="DV24" s="614"/>
      <c r="DW24" s="617">
        <v>51.4</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13993940</v>
      </c>
      <c r="S25" s="624"/>
      <c r="T25" s="624"/>
      <c r="U25" s="624"/>
      <c r="V25" s="624"/>
      <c r="W25" s="624"/>
      <c r="X25" s="624"/>
      <c r="Y25" s="625"/>
      <c r="Z25" s="626">
        <v>41.1</v>
      </c>
      <c r="AA25" s="626"/>
      <c r="AB25" s="626"/>
      <c r="AC25" s="626"/>
      <c r="AD25" s="627">
        <v>13154351</v>
      </c>
      <c r="AE25" s="627"/>
      <c r="AF25" s="627"/>
      <c r="AG25" s="627"/>
      <c r="AH25" s="627"/>
      <c r="AI25" s="627"/>
      <c r="AJ25" s="627"/>
      <c r="AK25" s="627"/>
      <c r="AL25" s="628">
        <v>99.9</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3071913</v>
      </c>
      <c r="CS25" s="653"/>
      <c r="CT25" s="653"/>
      <c r="CU25" s="653"/>
      <c r="CV25" s="653"/>
      <c r="CW25" s="653"/>
      <c r="CX25" s="653"/>
      <c r="CY25" s="654"/>
      <c r="CZ25" s="628">
        <v>9.6</v>
      </c>
      <c r="DA25" s="655"/>
      <c r="DB25" s="655"/>
      <c r="DC25" s="658"/>
      <c r="DD25" s="632">
        <v>2627320</v>
      </c>
      <c r="DE25" s="653"/>
      <c r="DF25" s="653"/>
      <c r="DG25" s="653"/>
      <c r="DH25" s="653"/>
      <c r="DI25" s="653"/>
      <c r="DJ25" s="653"/>
      <c r="DK25" s="654"/>
      <c r="DL25" s="632">
        <v>2578403</v>
      </c>
      <c r="DM25" s="653"/>
      <c r="DN25" s="653"/>
      <c r="DO25" s="653"/>
      <c r="DP25" s="653"/>
      <c r="DQ25" s="653"/>
      <c r="DR25" s="653"/>
      <c r="DS25" s="653"/>
      <c r="DT25" s="653"/>
      <c r="DU25" s="653"/>
      <c r="DV25" s="654"/>
      <c r="DW25" s="628">
        <v>19.5</v>
      </c>
      <c r="DX25" s="655"/>
      <c r="DY25" s="655"/>
      <c r="DZ25" s="655"/>
      <c r="EA25" s="655"/>
      <c r="EB25" s="655"/>
      <c r="EC25" s="656"/>
    </row>
    <row r="26" spans="2:133" ht="11.25" customHeight="1" x14ac:dyDescent="0.15">
      <c r="B26" s="620" t="s">
        <v>283</v>
      </c>
      <c r="C26" s="621"/>
      <c r="D26" s="621"/>
      <c r="E26" s="621"/>
      <c r="F26" s="621"/>
      <c r="G26" s="621"/>
      <c r="H26" s="621"/>
      <c r="I26" s="621"/>
      <c r="J26" s="621"/>
      <c r="K26" s="621"/>
      <c r="L26" s="621"/>
      <c r="M26" s="621"/>
      <c r="N26" s="621"/>
      <c r="O26" s="621"/>
      <c r="P26" s="621"/>
      <c r="Q26" s="622"/>
      <c r="R26" s="623">
        <v>2628</v>
      </c>
      <c r="S26" s="624"/>
      <c r="T26" s="624"/>
      <c r="U26" s="624"/>
      <c r="V26" s="624"/>
      <c r="W26" s="624"/>
      <c r="X26" s="624"/>
      <c r="Y26" s="625"/>
      <c r="Z26" s="626">
        <v>0</v>
      </c>
      <c r="AA26" s="626"/>
      <c r="AB26" s="626"/>
      <c r="AC26" s="626"/>
      <c r="AD26" s="627">
        <v>2628</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1784131</v>
      </c>
      <c r="CS26" s="624"/>
      <c r="CT26" s="624"/>
      <c r="CU26" s="624"/>
      <c r="CV26" s="624"/>
      <c r="CW26" s="624"/>
      <c r="CX26" s="624"/>
      <c r="CY26" s="625"/>
      <c r="CZ26" s="628">
        <v>5.6</v>
      </c>
      <c r="DA26" s="655"/>
      <c r="DB26" s="655"/>
      <c r="DC26" s="658"/>
      <c r="DD26" s="632">
        <v>1605495</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5"/>
      <c r="DY26" s="655"/>
      <c r="DZ26" s="655"/>
      <c r="EA26" s="655"/>
      <c r="EB26" s="655"/>
      <c r="EC26" s="656"/>
    </row>
    <row r="27" spans="2:133" ht="11.25" customHeight="1" x14ac:dyDescent="0.15">
      <c r="B27" s="620" t="s">
        <v>286</v>
      </c>
      <c r="C27" s="621"/>
      <c r="D27" s="621"/>
      <c r="E27" s="621"/>
      <c r="F27" s="621"/>
      <c r="G27" s="621"/>
      <c r="H27" s="621"/>
      <c r="I27" s="621"/>
      <c r="J27" s="621"/>
      <c r="K27" s="621"/>
      <c r="L27" s="621"/>
      <c r="M27" s="621"/>
      <c r="N27" s="621"/>
      <c r="O27" s="621"/>
      <c r="P27" s="621"/>
      <c r="Q27" s="622"/>
      <c r="R27" s="623">
        <v>119491</v>
      </c>
      <c r="S27" s="624"/>
      <c r="T27" s="624"/>
      <c r="U27" s="624"/>
      <c r="V27" s="624"/>
      <c r="W27" s="624"/>
      <c r="X27" s="624"/>
      <c r="Y27" s="625"/>
      <c r="Z27" s="626">
        <v>0.4</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4269903</v>
      </c>
      <c r="BH27" s="624"/>
      <c r="BI27" s="624"/>
      <c r="BJ27" s="624"/>
      <c r="BK27" s="624"/>
      <c r="BL27" s="624"/>
      <c r="BM27" s="624"/>
      <c r="BN27" s="625"/>
      <c r="BO27" s="626">
        <v>100</v>
      </c>
      <c r="BP27" s="626"/>
      <c r="BQ27" s="626"/>
      <c r="BR27" s="626"/>
      <c r="BS27" s="627" t="s">
        <v>122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9475644</v>
      </c>
      <c r="CS27" s="653"/>
      <c r="CT27" s="653"/>
      <c r="CU27" s="653"/>
      <c r="CV27" s="653"/>
      <c r="CW27" s="653"/>
      <c r="CX27" s="653"/>
      <c r="CY27" s="654"/>
      <c r="CZ27" s="628">
        <v>29.6</v>
      </c>
      <c r="DA27" s="655"/>
      <c r="DB27" s="655"/>
      <c r="DC27" s="658"/>
      <c r="DD27" s="632">
        <v>3102854</v>
      </c>
      <c r="DE27" s="653"/>
      <c r="DF27" s="653"/>
      <c r="DG27" s="653"/>
      <c r="DH27" s="653"/>
      <c r="DI27" s="653"/>
      <c r="DJ27" s="653"/>
      <c r="DK27" s="654"/>
      <c r="DL27" s="632">
        <v>2205896</v>
      </c>
      <c r="DM27" s="653"/>
      <c r="DN27" s="653"/>
      <c r="DO27" s="653"/>
      <c r="DP27" s="653"/>
      <c r="DQ27" s="653"/>
      <c r="DR27" s="653"/>
      <c r="DS27" s="653"/>
      <c r="DT27" s="653"/>
      <c r="DU27" s="653"/>
      <c r="DV27" s="654"/>
      <c r="DW27" s="628">
        <v>16.7</v>
      </c>
      <c r="DX27" s="655"/>
      <c r="DY27" s="655"/>
      <c r="DZ27" s="655"/>
      <c r="EA27" s="655"/>
      <c r="EB27" s="655"/>
      <c r="EC27" s="656"/>
    </row>
    <row r="28" spans="2:133" ht="11.25" customHeight="1" x14ac:dyDescent="0.15">
      <c r="B28" s="620" t="s">
        <v>289</v>
      </c>
      <c r="C28" s="621"/>
      <c r="D28" s="621"/>
      <c r="E28" s="621"/>
      <c r="F28" s="621"/>
      <c r="G28" s="621"/>
      <c r="H28" s="621"/>
      <c r="I28" s="621"/>
      <c r="J28" s="621"/>
      <c r="K28" s="621"/>
      <c r="L28" s="621"/>
      <c r="M28" s="621"/>
      <c r="N28" s="621"/>
      <c r="O28" s="621"/>
      <c r="P28" s="621"/>
      <c r="Q28" s="622"/>
      <c r="R28" s="623">
        <v>135255</v>
      </c>
      <c r="S28" s="624"/>
      <c r="T28" s="624"/>
      <c r="U28" s="624"/>
      <c r="V28" s="624"/>
      <c r="W28" s="624"/>
      <c r="X28" s="624"/>
      <c r="Y28" s="625"/>
      <c r="Z28" s="626">
        <v>0.4</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2005306</v>
      </c>
      <c r="CS28" s="624"/>
      <c r="CT28" s="624"/>
      <c r="CU28" s="624"/>
      <c r="CV28" s="624"/>
      <c r="CW28" s="624"/>
      <c r="CX28" s="624"/>
      <c r="CY28" s="625"/>
      <c r="CZ28" s="628">
        <v>6.3</v>
      </c>
      <c r="DA28" s="655"/>
      <c r="DB28" s="655"/>
      <c r="DC28" s="658"/>
      <c r="DD28" s="632">
        <v>2004996</v>
      </c>
      <c r="DE28" s="624"/>
      <c r="DF28" s="624"/>
      <c r="DG28" s="624"/>
      <c r="DH28" s="624"/>
      <c r="DI28" s="624"/>
      <c r="DJ28" s="624"/>
      <c r="DK28" s="625"/>
      <c r="DL28" s="632">
        <v>2004996</v>
      </c>
      <c r="DM28" s="624"/>
      <c r="DN28" s="624"/>
      <c r="DO28" s="624"/>
      <c r="DP28" s="624"/>
      <c r="DQ28" s="624"/>
      <c r="DR28" s="624"/>
      <c r="DS28" s="624"/>
      <c r="DT28" s="624"/>
      <c r="DU28" s="624"/>
      <c r="DV28" s="625"/>
      <c r="DW28" s="628">
        <v>15.2</v>
      </c>
      <c r="DX28" s="655"/>
      <c r="DY28" s="655"/>
      <c r="DZ28" s="655"/>
      <c r="EA28" s="655"/>
      <c r="EB28" s="655"/>
      <c r="EC28" s="656"/>
    </row>
    <row r="29" spans="2:133" ht="11.25" customHeight="1" x14ac:dyDescent="0.15">
      <c r="B29" s="620" t="s">
        <v>291</v>
      </c>
      <c r="C29" s="621"/>
      <c r="D29" s="621"/>
      <c r="E29" s="621"/>
      <c r="F29" s="621"/>
      <c r="G29" s="621"/>
      <c r="H29" s="621"/>
      <c r="I29" s="621"/>
      <c r="J29" s="621"/>
      <c r="K29" s="621"/>
      <c r="L29" s="621"/>
      <c r="M29" s="621"/>
      <c r="N29" s="621"/>
      <c r="O29" s="621"/>
      <c r="P29" s="621"/>
      <c r="Q29" s="622"/>
      <c r="R29" s="623">
        <v>83981</v>
      </c>
      <c r="S29" s="624"/>
      <c r="T29" s="624"/>
      <c r="U29" s="624"/>
      <c r="V29" s="624"/>
      <c r="W29" s="624"/>
      <c r="X29" s="624"/>
      <c r="Y29" s="625"/>
      <c r="Z29" s="626">
        <v>0.2</v>
      </c>
      <c r="AA29" s="626"/>
      <c r="AB29" s="626"/>
      <c r="AC29" s="626"/>
      <c r="AD29" s="627">
        <v>92</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2004986</v>
      </c>
      <c r="CS29" s="653"/>
      <c r="CT29" s="653"/>
      <c r="CU29" s="653"/>
      <c r="CV29" s="653"/>
      <c r="CW29" s="653"/>
      <c r="CX29" s="653"/>
      <c r="CY29" s="654"/>
      <c r="CZ29" s="628">
        <v>6.3</v>
      </c>
      <c r="DA29" s="655"/>
      <c r="DB29" s="655"/>
      <c r="DC29" s="658"/>
      <c r="DD29" s="632">
        <v>2004676</v>
      </c>
      <c r="DE29" s="653"/>
      <c r="DF29" s="653"/>
      <c r="DG29" s="653"/>
      <c r="DH29" s="653"/>
      <c r="DI29" s="653"/>
      <c r="DJ29" s="653"/>
      <c r="DK29" s="654"/>
      <c r="DL29" s="632">
        <v>2004676</v>
      </c>
      <c r="DM29" s="653"/>
      <c r="DN29" s="653"/>
      <c r="DO29" s="653"/>
      <c r="DP29" s="653"/>
      <c r="DQ29" s="653"/>
      <c r="DR29" s="653"/>
      <c r="DS29" s="653"/>
      <c r="DT29" s="653"/>
      <c r="DU29" s="653"/>
      <c r="DV29" s="654"/>
      <c r="DW29" s="628">
        <v>15.2</v>
      </c>
      <c r="DX29" s="655"/>
      <c r="DY29" s="655"/>
      <c r="DZ29" s="655"/>
      <c r="EA29" s="655"/>
      <c r="EB29" s="655"/>
      <c r="EC29" s="656"/>
    </row>
    <row r="30" spans="2:133" ht="11.25" customHeight="1" x14ac:dyDescent="0.15">
      <c r="B30" s="620" t="s">
        <v>293</v>
      </c>
      <c r="C30" s="621"/>
      <c r="D30" s="621"/>
      <c r="E30" s="621"/>
      <c r="F30" s="621"/>
      <c r="G30" s="621"/>
      <c r="H30" s="621"/>
      <c r="I30" s="621"/>
      <c r="J30" s="621"/>
      <c r="K30" s="621"/>
      <c r="L30" s="621"/>
      <c r="M30" s="621"/>
      <c r="N30" s="621"/>
      <c r="O30" s="621"/>
      <c r="P30" s="621"/>
      <c r="Q30" s="622"/>
      <c r="R30" s="623">
        <v>7420021</v>
      </c>
      <c r="S30" s="624"/>
      <c r="T30" s="624"/>
      <c r="U30" s="624"/>
      <c r="V30" s="624"/>
      <c r="W30" s="624"/>
      <c r="X30" s="624"/>
      <c r="Y30" s="625"/>
      <c r="Z30" s="626">
        <v>21.8</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1893566</v>
      </c>
      <c r="CS30" s="624"/>
      <c r="CT30" s="624"/>
      <c r="CU30" s="624"/>
      <c r="CV30" s="624"/>
      <c r="CW30" s="624"/>
      <c r="CX30" s="624"/>
      <c r="CY30" s="625"/>
      <c r="CZ30" s="628">
        <v>5.9</v>
      </c>
      <c r="DA30" s="655"/>
      <c r="DB30" s="655"/>
      <c r="DC30" s="658"/>
      <c r="DD30" s="632">
        <v>1893256</v>
      </c>
      <c r="DE30" s="624"/>
      <c r="DF30" s="624"/>
      <c r="DG30" s="624"/>
      <c r="DH30" s="624"/>
      <c r="DI30" s="624"/>
      <c r="DJ30" s="624"/>
      <c r="DK30" s="625"/>
      <c r="DL30" s="632">
        <v>1893256</v>
      </c>
      <c r="DM30" s="624"/>
      <c r="DN30" s="624"/>
      <c r="DO30" s="624"/>
      <c r="DP30" s="624"/>
      <c r="DQ30" s="624"/>
      <c r="DR30" s="624"/>
      <c r="DS30" s="624"/>
      <c r="DT30" s="624"/>
      <c r="DU30" s="624"/>
      <c r="DV30" s="625"/>
      <c r="DW30" s="628">
        <v>14.3</v>
      </c>
      <c r="DX30" s="655"/>
      <c r="DY30" s="655"/>
      <c r="DZ30" s="655"/>
      <c r="EA30" s="655"/>
      <c r="EB30" s="655"/>
      <c r="EC30" s="656"/>
    </row>
    <row r="31" spans="2:133" ht="11.25" customHeight="1" x14ac:dyDescent="0.15">
      <c r="B31" s="636" t="s">
        <v>297</v>
      </c>
      <c r="C31" s="637"/>
      <c r="D31" s="637"/>
      <c r="E31" s="637"/>
      <c r="F31" s="637"/>
      <c r="G31" s="637"/>
      <c r="H31" s="637"/>
      <c r="I31" s="637"/>
      <c r="J31" s="637"/>
      <c r="K31" s="637"/>
      <c r="L31" s="637"/>
      <c r="M31" s="637"/>
      <c r="N31" s="637"/>
      <c r="O31" s="637"/>
      <c r="P31" s="637"/>
      <c r="Q31" s="638"/>
      <c r="R31" s="623">
        <v>11870</v>
      </c>
      <c r="S31" s="624"/>
      <c r="T31" s="624"/>
      <c r="U31" s="624"/>
      <c r="V31" s="624"/>
      <c r="W31" s="624"/>
      <c r="X31" s="624"/>
      <c r="Y31" s="625"/>
      <c r="Z31" s="626">
        <v>0</v>
      </c>
      <c r="AA31" s="626"/>
      <c r="AB31" s="626"/>
      <c r="AC31" s="626"/>
      <c r="AD31" s="627">
        <v>11870</v>
      </c>
      <c r="AE31" s="627"/>
      <c r="AF31" s="627"/>
      <c r="AG31" s="627"/>
      <c r="AH31" s="627"/>
      <c r="AI31" s="627"/>
      <c r="AJ31" s="627"/>
      <c r="AK31" s="627"/>
      <c r="AL31" s="628">
        <v>0.1</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v>
      </c>
      <c r="BH31" s="667"/>
      <c r="BI31" s="667"/>
      <c r="BJ31" s="667"/>
      <c r="BK31" s="667"/>
      <c r="BL31" s="667"/>
      <c r="BM31" s="618">
        <v>96.7</v>
      </c>
      <c r="BN31" s="667"/>
      <c r="BO31" s="667"/>
      <c r="BP31" s="667"/>
      <c r="BQ31" s="668"/>
      <c r="BR31" s="670">
        <v>98.9</v>
      </c>
      <c r="BS31" s="667"/>
      <c r="BT31" s="667"/>
      <c r="BU31" s="667"/>
      <c r="BV31" s="667"/>
      <c r="BW31" s="667"/>
      <c r="BX31" s="618">
        <v>96.5</v>
      </c>
      <c r="BY31" s="667"/>
      <c r="BZ31" s="667"/>
      <c r="CA31" s="667"/>
      <c r="CB31" s="668"/>
      <c r="CD31" s="663"/>
      <c r="CE31" s="664"/>
      <c r="CF31" s="620" t="s">
        <v>300</v>
      </c>
      <c r="CG31" s="621"/>
      <c r="CH31" s="621"/>
      <c r="CI31" s="621"/>
      <c r="CJ31" s="621"/>
      <c r="CK31" s="621"/>
      <c r="CL31" s="621"/>
      <c r="CM31" s="621"/>
      <c r="CN31" s="621"/>
      <c r="CO31" s="621"/>
      <c r="CP31" s="621"/>
      <c r="CQ31" s="622"/>
      <c r="CR31" s="623">
        <v>111420</v>
      </c>
      <c r="CS31" s="653"/>
      <c r="CT31" s="653"/>
      <c r="CU31" s="653"/>
      <c r="CV31" s="653"/>
      <c r="CW31" s="653"/>
      <c r="CX31" s="653"/>
      <c r="CY31" s="654"/>
      <c r="CZ31" s="628">
        <v>0.3</v>
      </c>
      <c r="DA31" s="655"/>
      <c r="DB31" s="655"/>
      <c r="DC31" s="658"/>
      <c r="DD31" s="632">
        <v>111420</v>
      </c>
      <c r="DE31" s="653"/>
      <c r="DF31" s="653"/>
      <c r="DG31" s="653"/>
      <c r="DH31" s="653"/>
      <c r="DI31" s="653"/>
      <c r="DJ31" s="653"/>
      <c r="DK31" s="654"/>
      <c r="DL31" s="632">
        <v>111420</v>
      </c>
      <c r="DM31" s="653"/>
      <c r="DN31" s="653"/>
      <c r="DO31" s="653"/>
      <c r="DP31" s="653"/>
      <c r="DQ31" s="653"/>
      <c r="DR31" s="653"/>
      <c r="DS31" s="653"/>
      <c r="DT31" s="653"/>
      <c r="DU31" s="653"/>
      <c r="DV31" s="654"/>
      <c r="DW31" s="628">
        <v>0.8</v>
      </c>
      <c r="DX31" s="655"/>
      <c r="DY31" s="655"/>
      <c r="DZ31" s="655"/>
      <c r="EA31" s="655"/>
      <c r="EB31" s="655"/>
      <c r="EC31" s="656"/>
    </row>
    <row r="32" spans="2:133" ht="11.25" customHeight="1" x14ac:dyDescent="0.15">
      <c r="B32" s="620" t="s">
        <v>301</v>
      </c>
      <c r="C32" s="621"/>
      <c r="D32" s="621"/>
      <c r="E32" s="621"/>
      <c r="F32" s="621"/>
      <c r="G32" s="621"/>
      <c r="H32" s="621"/>
      <c r="I32" s="621"/>
      <c r="J32" s="621"/>
      <c r="K32" s="621"/>
      <c r="L32" s="621"/>
      <c r="M32" s="621"/>
      <c r="N32" s="621"/>
      <c r="O32" s="621"/>
      <c r="P32" s="621"/>
      <c r="Q32" s="622"/>
      <c r="R32" s="623">
        <v>3472431</v>
      </c>
      <c r="S32" s="624"/>
      <c r="T32" s="624"/>
      <c r="U32" s="624"/>
      <c r="V32" s="624"/>
      <c r="W32" s="624"/>
      <c r="X32" s="624"/>
      <c r="Y32" s="625"/>
      <c r="Z32" s="626">
        <v>10.199999999999999</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99.3</v>
      </c>
      <c r="BH32" s="653"/>
      <c r="BI32" s="653"/>
      <c r="BJ32" s="653"/>
      <c r="BK32" s="653"/>
      <c r="BL32" s="653"/>
      <c r="BM32" s="629">
        <v>97.1</v>
      </c>
      <c r="BN32" s="653"/>
      <c r="BO32" s="653"/>
      <c r="BP32" s="653"/>
      <c r="BQ32" s="669"/>
      <c r="BR32" s="680">
        <v>99.1</v>
      </c>
      <c r="BS32" s="653"/>
      <c r="BT32" s="653"/>
      <c r="BU32" s="653"/>
      <c r="BV32" s="653"/>
      <c r="BW32" s="653"/>
      <c r="BX32" s="629">
        <v>96.6</v>
      </c>
      <c r="BY32" s="653"/>
      <c r="BZ32" s="653"/>
      <c r="CA32" s="653"/>
      <c r="CB32" s="669"/>
      <c r="CD32" s="665"/>
      <c r="CE32" s="666"/>
      <c r="CF32" s="620" t="s">
        <v>304</v>
      </c>
      <c r="CG32" s="621"/>
      <c r="CH32" s="621"/>
      <c r="CI32" s="621"/>
      <c r="CJ32" s="621"/>
      <c r="CK32" s="621"/>
      <c r="CL32" s="621"/>
      <c r="CM32" s="621"/>
      <c r="CN32" s="621"/>
      <c r="CO32" s="621"/>
      <c r="CP32" s="621"/>
      <c r="CQ32" s="622"/>
      <c r="CR32" s="623">
        <v>320</v>
      </c>
      <c r="CS32" s="624"/>
      <c r="CT32" s="624"/>
      <c r="CU32" s="624"/>
      <c r="CV32" s="624"/>
      <c r="CW32" s="624"/>
      <c r="CX32" s="624"/>
      <c r="CY32" s="625"/>
      <c r="CZ32" s="628">
        <v>0</v>
      </c>
      <c r="DA32" s="655"/>
      <c r="DB32" s="655"/>
      <c r="DC32" s="658"/>
      <c r="DD32" s="632">
        <v>320</v>
      </c>
      <c r="DE32" s="624"/>
      <c r="DF32" s="624"/>
      <c r="DG32" s="624"/>
      <c r="DH32" s="624"/>
      <c r="DI32" s="624"/>
      <c r="DJ32" s="624"/>
      <c r="DK32" s="625"/>
      <c r="DL32" s="632">
        <v>320</v>
      </c>
      <c r="DM32" s="624"/>
      <c r="DN32" s="624"/>
      <c r="DO32" s="624"/>
      <c r="DP32" s="624"/>
      <c r="DQ32" s="624"/>
      <c r="DR32" s="624"/>
      <c r="DS32" s="624"/>
      <c r="DT32" s="624"/>
      <c r="DU32" s="624"/>
      <c r="DV32" s="625"/>
      <c r="DW32" s="628">
        <v>0</v>
      </c>
      <c r="DX32" s="655"/>
      <c r="DY32" s="655"/>
      <c r="DZ32" s="655"/>
      <c r="EA32" s="655"/>
      <c r="EB32" s="655"/>
      <c r="EC32" s="656"/>
    </row>
    <row r="33" spans="2:133" ht="11.25" customHeight="1" x14ac:dyDescent="0.15">
      <c r="B33" s="620" t="s">
        <v>305</v>
      </c>
      <c r="C33" s="621"/>
      <c r="D33" s="621"/>
      <c r="E33" s="621"/>
      <c r="F33" s="621"/>
      <c r="G33" s="621"/>
      <c r="H33" s="621"/>
      <c r="I33" s="621"/>
      <c r="J33" s="621"/>
      <c r="K33" s="621"/>
      <c r="L33" s="621"/>
      <c r="M33" s="621"/>
      <c r="N33" s="621"/>
      <c r="O33" s="621"/>
      <c r="P33" s="621"/>
      <c r="Q33" s="622"/>
      <c r="R33" s="623">
        <v>690893</v>
      </c>
      <c r="S33" s="624"/>
      <c r="T33" s="624"/>
      <c r="U33" s="624"/>
      <c r="V33" s="624"/>
      <c r="W33" s="624"/>
      <c r="X33" s="624"/>
      <c r="Y33" s="625"/>
      <c r="Z33" s="626">
        <v>2</v>
      </c>
      <c r="AA33" s="626"/>
      <c r="AB33" s="626"/>
      <c r="AC33" s="626"/>
      <c r="AD33" s="627">
        <v>226</v>
      </c>
      <c r="AE33" s="627"/>
      <c r="AF33" s="627"/>
      <c r="AG33" s="627"/>
      <c r="AH33" s="627"/>
      <c r="AI33" s="627"/>
      <c r="AJ33" s="627"/>
      <c r="AK33" s="627"/>
      <c r="AL33" s="628">
        <v>0</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98.7</v>
      </c>
      <c r="BH33" s="682"/>
      <c r="BI33" s="682"/>
      <c r="BJ33" s="682"/>
      <c r="BK33" s="682"/>
      <c r="BL33" s="682"/>
      <c r="BM33" s="683">
        <v>96.2</v>
      </c>
      <c r="BN33" s="682"/>
      <c r="BO33" s="682"/>
      <c r="BP33" s="682"/>
      <c r="BQ33" s="684"/>
      <c r="BR33" s="681">
        <v>98.6</v>
      </c>
      <c r="BS33" s="682"/>
      <c r="BT33" s="682"/>
      <c r="BU33" s="682"/>
      <c r="BV33" s="682"/>
      <c r="BW33" s="682"/>
      <c r="BX33" s="683">
        <v>96.1</v>
      </c>
      <c r="BY33" s="682"/>
      <c r="BZ33" s="682"/>
      <c r="CA33" s="682"/>
      <c r="CB33" s="684"/>
      <c r="CD33" s="620" t="s">
        <v>307</v>
      </c>
      <c r="CE33" s="621"/>
      <c r="CF33" s="621"/>
      <c r="CG33" s="621"/>
      <c r="CH33" s="621"/>
      <c r="CI33" s="621"/>
      <c r="CJ33" s="621"/>
      <c r="CK33" s="621"/>
      <c r="CL33" s="621"/>
      <c r="CM33" s="621"/>
      <c r="CN33" s="621"/>
      <c r="CO33" s="621"/>
      <c r="CP33" s="621"/>
      <c r="CQ33" s="622"/>
      <c r="CR33" s="623">
        <v>12741248</v>
      </c>
      <c r="CS33" s="653"/>
      <c r="CT33" s="653"/>
      <c r="CU33" s="653"/>
      <c r="CV33" s="653"/>
      <c r="CW33" s="653"/>
      <c r="CX33" s="653"/>
      <c r="CY33" s="654"/>
      <c r="CZ33" s="628">
        <v>39.799999999999997</v>
      </c>
      <c r="DA33" s="655"/>
      <c r="DB33" s="655"/>
      <c r="DC33" s="658"/>
      <c r="DD33" s="632">
        <v>9318733</v>
      </c>
      <c r="DE33" s="653"/>
      <c r="DF33" s="653"/>
      <c r="DG33" s="653"/>
      <c r="DH33" s="653"/>
      <c r="DI33" s="653"/>
      <c r="DJ33" s="653"/>
      <c r="DK33" s="654"/>
      <c r="DL33" s="632">
        <v>4726407</v>
      </c>
      <c r="DM33" s="653"/>
      <c r="DN33" s="653"/>
      <c r="DO33" s="653"/>
      <c r="DP33" s="653"/>
      <c r="DQ33" s="653"/>
      <c r="DR33" s="653"/>
      <c r="DS33" s="653"/>
      <c r="DT33" s="653"/>
      <c r="DU33" s="653"/>
      <c r="DV33" s="654"/>
      <c r="DW33" s="628">
        <v>35.799999999999997</v>
      </c>
      <c r="DX33" s="655"/>
      <c r="DY33" s="655"/>
      <c r="DZ33" s="655"/>
      <c r="EA33" s="655"/>
      <c r="EB33" s="655"/>
      <c r="EC33" s="656"/>
    </row>
    <row r="34" spans="2:133" ht="11.25" customHeight="1" x14ac:dyDescent="0.15">
      <c r="B34" s="620" t="s">
        <v>308</v>
      </c>
      <c r="C34" s="621"/>
      <c r="D34" s="621"/>
      <c r="E34" s="621"/>
      <c r="F34" s="621"/>
      <c r="G34" s="621"/>
      <c r="H34" s="621"/>
      <c r="I34" s="621"/>
      <c r="J34" s="621"/>
      <c r="K34" s="621"/>
      <c r="L34" s="621"/>
      <c r="M34" s="621"/>
      <c r="N34" s="621"/>
      <c r="O34" s="621"/>
      <c r="P34" s="621"/>
      <c r="Q34" s="622"/>
      <c r="R34" s="623">
        <v>366604</v>
      </c>
      <c r="S34" s="624"/>
      <c r="T34" s="624"/>
      <c r="U34" s="624"/>
      <c r="V34" s="624"/>
      <c r="W34" s="624"/>
      <c r="X34" s="624"/>
      <c r="Y34" s="625"/>
      <c r="Z34" s="626">
        <v>1.1000000000000001</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3923120</v>
      </c>
      <c r="CS34" s="624"/>
      <c r="CT34" s="624"/>
      <c r="CU34" s="624"/>
      <c r="CV34" s="624"/>
      <c r="CW34" s="624"/>
      <c r="CX34" s="624"/>
      <c r="CY34" s="625"/>
      <c r="CZ34" s="628">
        <v>12.2</v>
      </c>
      <c r="DA34" s="655"/>
      <c r="DB34" s="655"/>
      <c r="DC34" s="658"/>
      <c r="DD34" s="632">
        <v>2633976</v>
      </c>
      <c r="DE34" s="624"/>
      <c r="DF34" s="624"/>
      <c r="DG34" s="624"/>
      <c r="DH34" s="624"/>
      <c r="DI34" s="624"/>
      <c r="DJ34" s="624"/>
      <c r="DK34" s="625"/>
      <c r="DL34" s="632">
        <v>1340384</v>
      </c>
      <c r="DM34" s="624"/>
      <c r="DN34" s="624"/>
      <c r="DO34" s="624"/>
      <c r="DP34" s="624"/>
      <c r="DQ34" s="624"/>
      <c r="DR34" s="624"/>
      <c r="DS34" s="624"/>
      <c r="DT34" s="624"/>
      <c r="DU34" s="624"/>
      <c r="DV34" s="625"/>
      <c r="DW34" s="628">
        <v>10.199999999999999</v>
      </c>
      <c r="DX34" s="655"/>
      <c r="DY34" s="655"/>
      <c r="DZ34" s="655"/>
      <c r="EA34" s="655"/>
      <c r="EB34" s="655"/>
      <c r="EC34" s="656"/>
    </row>
    <row r="35" spans="2:133" ht="11.25" customHeight="1" x14ac:dyDescent="0.15">
      <c r="B35" s="620" t="s">
        <v>310</v>
      </c>
      <c r="C35" s="621"/>
      <c r="D35" s="621"/>
      <c r="E35" s="621"/>
      <c r="F35" s="621"/>
      <c r="G35" s="621"/>
      <c r="H35" s="621"/>
      <c r="I35" s="621"/>
      <c r="J35" s="621"/>
      <c r="K35" s="621"/>
      <c r="L35" s="621"/>
      <c r="M35" s="621"/>
      <c r="N35" s="621"/>
      <c r="O35" s="621"/>
      <c r="P35" s="621"/>
      <c r="Q35" s="622"/>
      <c r="R35" s="623">
        <v>2959287</v>
      </c>
      <c r="S35" s="624"/>
      <c r="T35" s="624"/>
      <c r="U35" s="624"/>
      <c r="V35" s="624"/>
      <c r="W35" s="624"/>
      <c r="X35" s="624"/>
      <c r="Y35" s="625"/>
      <c r="Z35" s="626">
        <v>8.6999999999999993</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57724</v>
      </c>
      <c r="CS35" s="653"/>
      <c r="CT35" s="653"/>
      <c r="CU35" s="653"/>
      <c r="CV35" s="653"/>
      <c r="CW35" s="653"/>
      <c r="CX35" s="653"/>
      <c r="CY35" s="654"/>
      <c r="CZ35" s="628">
        <v>0.2</v>
      </c>
      <c r="DA35" s="655"/>
      <c r="DB35" s="655"/>
      <c r="DC35" s="658"/>
      <c r="DD35" s="632">
        <v>46714</v>
      </c>
      <c r="DE35" s="653"/>
      <c r="DF35" s="653"/>
      <c r="DG35" s="653"/>
      <c r="DH35" s="653"/>
      <c r="DI35" s="653"/>
      <c r="DJ35" s="653"/>
      <c r="DK35" s="654"/>
      <c r="DL35" s="632">
        <v>46714</v>
      </c>
      <c r="DM35" s="653"/>
      <c r="DN35" s="653"/>
      <c r="DO35" s="653"/>
      <c r="DP35" s="653"/>
      <c r="DQ35" s="653"/>
      <c r="DR35" s="653"/>
      <c r="DS35" s="653"/>
      <c r="DT35" s="653"/>
      <c r="DU35" s="653"/>
      <c r="DV35" s="654"/>
      <c r="DW35" s="628">
        <v>0.4</v>
      </c>
      <c r="DX35" s="655"/>
      <c r="DY35" s="655"/>
      <c r="DZ35" s="655"/>
      <c r="EA35" s="655"/>
      <c r="EB35" s="655"/>
      <c r="EC35" s="656"/>
    </row>
    <row r="36" spans="2:133" ht="11.25" customHeight="1" x14ac:dyDescent="0.15">
      <c r="B36" s="620" t="s">
        <v>314</v>
      </c>
      <c r="C36" s="621"/>
      <c r="D36" s="621"/>
      <c r="E36" s="621"/>
      <c r="F36" s="621"/>
      <c r="G36" s="621"/>
      <c r="H36" s="621"/>
      <c r="I36" s="621"/>
      <c r="J36" s="621"/>
      <c r="K36" s="621"/>
      <c r="L36" s="621"/>
      <c r="M36" s="621"/>
      <c r="N36" s="621"/>
      <c r="O36" s="621"/>
      <c r="P36" s="621"/>
      <c r="Q36" s="622"/>
      <c r="R36" s="623">
        <v>2377083</v>
      </c>
      <c r="S36" s="624"/>
      <c r="T36" s="624"/>
      <c r="U36" s="624"/>
      <c r="V36" s="624"/>
      <c r="W36" s="624"/>
      <c r="X36" s="624"/>
      <c r="Y36" s="625"/>
      <c r="Z36" s="626">
        <v>7</v>
      </c>
      <c r="AA36" s="626"/>
      <c r="AB36" s="626"/>
      <c r="AC36" s="626"/>
      <c r="AD36" s="627" t="s">
        <v>122</v>
      </c>
      <c r="AE36" s="627"/>
      <c r="AF36" s="627"/>
      <c r="AG36" s="627"/>
      <c r="AH36" s="627"/>
      <c r="AI36" s="627"/>
      <c r="AJ36" s="627"/>
      <c r="AK36" s="627"/>
      <c r="AL36" s="628" t="s">
        <v>122</v>
      </c>
      <c r="AM36" s="629"/>
      <c r="AN36" s="629"/>
      <c r="AO36" s="630"/>
      <c r="AP36" s="210"/>
      <c r="AQ36" s="685" t="s">
        <v>315</v>
      </c>
      <c r="AR36" s="686"/>
      <c r="AS36" s="686"/>
      <c r="AT36" s="686"/>
      <c r="AU36" s="686"/>
      <c r="AV36" s="686"/>
      <c r="AW36" s="686"/>
      <c r="AX36" s="686"/>
      <c r="AY36" s="687"/>
      <c r="AZ36" s="612">
        <v>3290233</v>
      </c>
      <c r="BA36" s="613"/>
      <c r="BB36" s="613"/>
      <c r="BC36" s="613"/>
      <c r="BD36" s="613"/>
      <c r="BE36" s="613"/>
      <c r="BF36" s="688"/>
      <c r="BG36" s="609" t="s">
        <v>316</v>
      </c>
      <c r="BH36" s="610"/>
      <c r="BI36" s="610"/>
      <c r="BJ36" s="610"/>
      <c r="BK36" s="610"/>
      <c r="BL36" s="610"/>
      <c r="BM36" s="610"/>
      <c r="BN36" s="610"/>
      <c r="BO36" s="610"/>
      <c r="BP36" s="610"/>
      <c r="BQ36" s="610"/>
      <c r="BR36" s="610"/>
      <c r="BS36" s="610"/>
      <c r="BT36" s="610"/>
      <c r="BU36" s="611"/>
      <c r="BV36" s="612">
        <v>-20472</v>
      </c>
      <c r="BW36" s="613"/>
      <c r="BX36" s="613"/>
      <c r="BY36" s="613"/>
      <c r="BZ36" s="613"/>
      <c r="CA36" s="613"/>
      <c r="CB36" s="688"/>
      <c r="CD36" s="620" t="s">
        <v>317</v>
      </c>
      <c r="CE36" s="621"/>
      <c r="CF36" s="621"/>
      <c r="CG36" s="621"/>
      <c r="CH36" s="621"/>
      <c r="CI36" s="621"/>
      <c r="CJ36" s="621"/>
      <c r="CK36" s="621"/>
      <c r="CL36" s="621"/>
      <c r="CM36" s="621"/>
      <c r="CN36" s="621"/>
      <c r="CO36" s="621"/>
      <c r="CP36" s="621"/>
      <c r="CQ36" s="622"/>
      <c r="CR36" s="623">
        <v>3284377</v>
      </c>
      <c r="CS36" s="624"/>
      <c r="CT36" s="624"/>
      <c r="CU36" s="624"/>
      <c r="CV36" s="624"/>
      <c r="CW36" s="624"/>
      <c r="CX36" s="624"/>
      <c r="CY36" s="625"/>
      <c r="CZ36" s="628">
        <v>10.199999999999999</v>
      </c>
      <c r="DA36" s="655"/>
      <c r="DB36" s="655"/>
      <c r="DC36" s="658"/>
      <c r="DD36" s="632">
        <v>2471782</v>
      </c>
      <c r="DE36" s="624"/>
      <c r="DF36" s="624"/>
      <c r="DG36" s="624"/>
      <c r="DH36" s="624"/>
      <c r="DI36" s="624"/>
      <c r="DJ36" s="624"/>
      <c r="DK36" s="625"/>
      <c r="DL36" s="632">
        <v>1930074</v>
      </c>
      <c r="DM36" s="624"/>
      <c r="DN36" s="624"/>
      <c r="DO36" s="624"/>
      <c r="DP36" s="624"/>
      <c r="DQ36" s="624"/>
      <c r="DR36" s="624"/>
      <c r="DS36" s="624"/>
      <c r="DT36" s="624"/>
      <c r="DU36" s="624"/>
      <c r="DV36" s="625"/>
      <c r="DW36" s="628">
        <v>14.6</v>
      </c>
      <c r="DX36" s="655"/>
      <c r="DY36" s="655"/>
      <c r="DZ36" s="655"/>
      <c r="EA36" s="655"/>
      <c r="EB36" s="655"/>
      <c r="EC36" s="656"/>
    </row>
    <row r="37" spans="2:133" ht="11.25" customHeight="1" x14ac:dyDescent="0.15">
      <c r="B37" s="620" t="s">
        <v>318</v>
      </c>
      <c r="C37" s="621"/>
      <c r="D37" s="621"/>
      <c r="E37" s="621"/>
      <c r="F37" s="621"/>
      <c r="G37" s="621"/>
      <c r="H37" s="621"/>
      <c r="I37" s="621"/>
      <c r="J37" s="621"/>
      <c r="K37" s="621"/>
      <c r="L37" s="621"/>
      <c r="M37" s="621"/>
      <c r="N37" s="621"/>
      <c r="O37" s="621"/>
      <c r="P37" s="621"/>
      <c r="Q37" s="622"/>
      <c r="R37" s="623">
        <v>747078</v>
      </c>
      <c r="S37" s="624"/>
      <c r="T37" s="624"/>
      <c r="U37" s="624"/>
      <c r="V37" s="624"/>
      <c r="W37" s="624"/>
      <c r="X37" s="624"/>
      <c r="Y37" s="625"/>
      <c r="Z37" s="626">
        <v>2.2000000000000002</v>
      </c>
      <c r="AA37" s="626"/>
      <c r="AB37" s="626"/>
      <c r="AC37" s="626"/>
      <c r="AD37" s="627">
        <v>1</v>
      </c>
      <c r="AE37" s="627"/>
      <c r="AF37" s="627"/>
      <c r="AG37" s="627"/>
      <c r="AH37" s="627"/>
      <c r="AI37" s="627"/>
      <c r="AJ37" s="627"/>
      <c r="AK37" s="627"/>
      <c r="AL37" s="628">
        <v>0</v>
      </c>
      <c r="AM37" s="629"/>
      <c r="AN37" s="629"/>
      <c r="AO37" s="630"/>
      <c r="AQ37" s="689" t="s">
        <v>319</v>
      </c>
      <c r="AR37" s="690"/>
      <c r="AS37" s="690"/>
      <c r="AT37" s="690"/>
      <c r="AU37" s="690"/>
      <c r="AV37" s="690"/>
      <c r="AW37" s="690"/>
      <c r="AX37" s="690"/>
      <c r="AY37" s="691"/>
      <c r="AZ37" s="623">
        <v>620589</v>
      </c>
      <c r="BA37" s="624"/>
      <c r="BB37" s="624"/>
      <c r="BC37" s="624"/>
      <c r="BD37" s="653"/>
      <c r="BE37" s="653"/>
      <c r="BF37" s="669"/>
      <c r="BG37" s="620" t="s">
        <v>320</v>
      </c>
      <c r="BH37" s="621"/>
      <c r="BI37" s="621"/>
      <c r="BJ37" s="621"/>
      <c r="BK37" s="621"/>
      <c r="BL37" s="621"/>
      <c r="BM37" s="621"/>
      <c r="BN37" s="621"/>
      <c r="BO37" s="621"/>
      <c r="BP37" s="621"/>
      <c r="BQ37" s="621"/>
      <c r="BR37" s="621"/>
      <c r="BS37" s="621"/>
      <c r="BT37" s="621"/>
      <c r="BU37" s="622"/>
      <c r="BV37" s="623">
        <v>-434719</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1017075</v>
      </c>
      <c r="CS37" s="653"/>
      <c r="CT37" s="653"/>
      <c r="CU37" s="653"/>
      <c r="CV37" s="653"/>
      <c r="CW37" s="653"/>
      <c r="CX37" s="653"/>
      <c r="CY37" s="654"/>
      <c r="CZ37" s="628">
        <v>3.2</v>
      </c>
      <c r="DA37" s="655"/>
      <c r="DB37" s="655"/>
      <c r="DC37" s="658"/>
      <c r="DD37" s="632">
        <v>1010303</v>
      </c>
      <c r="DE37" s="653"/>
      <c r="DF37" s="653"/>
      <c r="DG37" s="653"/>
      <c r="DH37" s="653"/>
      <c r="DI37" s="653"/>
      <c r="DJ37" s="653"/>
      <c r="DK37" s="654"/>
      <c r="DL37" s="632">
        <v>932788</v>
      </c>
      <c r="DM37" s="653"/>
      <c r="DN37" s="653"/>
      <c r="DO37" s="653"/>
      <c r="DP37" s="653"/>
      <c r="DQ37" s="653"/>
      <c r="DR37" s="653"/>
      <c r="DS37" s="653"/>
      <c r="DT37" s="653"/>
      <c r="DU37" s="653"/>
      <c r="DV37" s="654"/>
      <c r="DW37" s="628">
        <v>7.1</v>
      </c>
      <c r="DX37" s="655"/>
      <c r="DY37" s="655"/>
      <c r="DZ37" s="655"/>
      <c r="EA37" s="655"/>
      <c r="EB37" s="655"/>
      <c r="EC37" s="656"/>
    </row>
    <row r="38" spans="2:133" ht="11.25" customHeight="1" x14ac:dyDescent="0.15">
      <c r="B38" s="620" t="s">
        <v>322</v>
      </c>
      <c r="C38" s="621"/>
      <c r="D38" s="621"/>
      <c r="E38" s="621"/>
      <c r="F38" s="621"/>
      <c r="G38" s="621"/>
      <c r="H38" s="621"/>
      <c r="I38" s="621"/>
      <c r="J38" s="621"/>
      <c r="K38" s="621"/>
      <c r="L38" s="621"/>
      <c r="M38" s="621"/>
      <c r="N38" s="621"/>
      <c r="O38" s="621"/>
      <c r="P38" s="621"/>
      <c r="Q38" s="622"/>
      <c r="R38" s="623">
        <v>1655100</v>
      </c>
      <c r="S38" s="624"/>
      <c r="T38" s="624"/>
      <c r="U38" s="624"/>
      <c r="V38" s="624"/>
      <c r="W38" s="624"/>
      <c r="X38" s="624"/>
      <c r="Y38" s="625"/>
      <c r="Z38" s="626">
        <v>4.9000000000000004</v>
      </c>
      <c r="AA38" s="626"/>
      <c r="AB38" s="626"/>
      <c r="AC38" s="626"/>
      <c r="AD38" s="627" t="s">
        <v>122</v>
      </c>
      <c r="AE38" s="627"/>
      <c r="AF38" s="627"/>
      <c r="AG38" s="627"/>
      <c r="AH38" s="627"/>
      <c r="AI38" s="627"/>
      <c r="AJ38" s="627"/>
      <c r="AK38" s="627"/>
      <c r="AL38" s="628" t="s">
        <v>122</v>
      </c>
      <c r="AM38" s="629"/>
      <c r="AN38" s="629"/>
      <c r="AO38" s="630"/>
      <c r="AQ38" s="689" t="s">
        <v>323</v>
      </c>
      <c r="AR38" s="690"/>
      <c r="AS38" s="690"/>
      <c r="AT38" s="690"/>
      <c r="AU38" s="690"/>
      <c r="AV38" s="690"/>
      <c r="AW38" s="690"/>
      <c r="AX38" s="690"/>
      <c r="AY38" s="691"/>
      <c r="AZ38" s="623">
        <v>3362</v>
      </c>
      <c r="BA38" s="624"/>
      <c r="BB38" s="624"/>
      <c r="BC38" s="624"/>
      <c r="BD38" s="653"/>
      <c r="BE38" s="653"/>
      <c r="BF38" s="669"/>
      <c r="BG38" s="620" t="s">
        <v>324</v>
      </c>
      <c r="BH38" s="621"/>
      <c r="BI38" s="621"/>
      <c r="BJ38" s="621"/>
      <c r="BK38" s="621"/>
      <c r="BL38" s="621"/>
      <c r="BM38" s="621"/>
      <c r="BN38" s="621"/>
      <c r="BO38" s="621"/>
      <c r="BP38" s="621"/>
      <c r="BQ38" s="621"/>
      <c r="BR38" s="621"/>
      <c r="BS38" s="621"/>
      <c r="BT38" s="621"/>
      <c r="BU38" s="622"/>
      <c r="BV38" s="623">
        <v>6772</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2666282</v>
      </c>
      <c r="CS38" s="624"/>
      <c r="CT38" s="624"/>
      <c r="CU38" s="624"/>
      <c r="CV38" s="624"/>
      <c r="CW38" s="624"/>
      <c r="CX38" s="624"/>
      <c r="CY38" s="625"/>
      <c r="CZ38" s="628">
        <v>8.3000000000000007</v>
      </c>
      <c r="DA38" s="655"/>
      <c r="DB38" s="655"/>
      <c r="DC38" s="658"/>
      <c r="DD38" s="632">
        <v>1881310</v>
      </c>
      <c r="DE38" s="624"/>
      <c r="DF38" s="624"/>
      <c r="DG38" s="624"/>
      <c r="DH38" s="624"/>
      <c r="DI38" s="624"/>
      <c r="DJ38" s="624"/>
      <c r="DK38" s="625"/>
      <c r="DL38" s="632">
        <v>1409235</v>
      </c>
      <c r="DM38" s="624"/>
      <c r="DN38" s="624"/>
      <c r="DO38" s="624"/>
      <c r="DP38" s="624"/>
      <c r="DQ38" s="624"/>
      <c r="DR38" s="624"/>
      <c r="DS38" s="624"/>
      <c r="DT38" s="624"/>
      <c r="DU38" s="624"/>
      <c r="DV38" s="625"/>
      <c r="DW38" s="628">
        <v>10.7</v>
      </c>
      <c r="DX38" s="655"/>
      <c r="DY38" s="655"/>
      <c r="DZ38" s="655"/>
      <c r="EA38" s="655"/>
      <c r="EB38" s="655"/>
      <c r="EC38" s="656"/>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9" t="s">
        <v>327</v>
      </c>
      <c r="AR39" s="690"/>
      <c r="AS39" s="690"/>
      <c r="AT39" s="690"/>
      <c r="AU39" s="690"/>
      <c r="AV39" s="690"/>
      <c r="AW39" s="690"/>
      <c r="AX39" s="690"/>
      <c r="AY39" s="691"/>
      <c r="AZ39" s="623" t="s">
        <v>122</v>
      </c>
      <c r="BA39" s="624"/>
      <c r="BB39" s="624"/>
      <c r="BC39" s="624"/>
      <c r="BD39" s="653"/>
      <c r="BE39" s="653"/>
      <c r="BF39" s="669"/>
      <c r="BG39" s="620" t="s">
        <v>328</v>
      </c>
      <c r="BH39" s="621"/>
      <c r="BI39" s="621"/>
      <c r="BJ39" s="621"/>
      <c r="BK39" s="621"/>
      <c r="BL39" s="621"/>
      <c r="BM39" s="621"/>
      <c r="BN39" s="621"/>
      <c r="BO39" s="621"/>
      <c r="BP39" s="621"/>
      <c r="BQ39" s="621"/>
      <c r="BR39" s="621"/>
      <c r="BS39" s="621"/>
      <c r="BT39" s="621"/>
      <c r="BU39" s="622"/>
      <c r="BV39" s="623">
        <v>11065</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2809745</v>
      </c>
      <c r="CS39" s="653"/>
      <c r="CT39" s="653"/>
      <c r="CU39" s="653"/>
      <c r="CV39" s="653"/>
      <c r="CW39" s="653"/>
      <c r="CX39" s="653"/>
      <c r="CY39" s="654"/>
      <c r="CZ39" s="628">
        <v>8.8000000000000007</v>
      </c>
      <c r="DA39" s="655"/>
      <c r="DB39" s="655"/>
      <c r="DC39" s="658"/>
      <c r="DD39" s="632">
        <v>2284951</v>
      </c>
      <c r="DE39" s="653"/>
      <c r="DF39" s="653"/>
      <c r="DG39" s="653"/>
      <c r="DH39" s="653"/>
      <c r="DI39" s="653"/>
      <c r="DJ39" s="653"/>
      <c r="DK39" s="654"/>
      <c r="DL39" s="632" t="s">
        <v>122</v>
      </c>
      <c r="DM39" s="653"/>
      <c r="DN39" s="653"/>
      <c r="DO39" s="653"/>
      <c r="DP39" s="653"/>
      <c r="DQ39" s="653"/>
      <c r="DR39" s="653"/>
      <c r="DS39" s="653"/>
      <c r="DT39" s="653"/>
      <c r="DU39" s="653"/>
      <c r="DV39" s="654"/>
      <c r="DW39" s="628" t="s">
        <v>122</v>
      </c>
      <c r="DX39" s="655"/>
      <c r="DY39" s="655"/>
      <c r="DZ39" s="655"/>
      <c r="EA39" s="655"/>
      <c r="EB39" s="655"/>
      <c r="EC39" s="656"/>
    </row>
    <row r="40" spans="2:133" ht="11.25" customHeight="1" x14ac:dyDescent="0.15">
      <c r="B40" s="620" t="s">
        <v>330</v>
      </c>
      <c r="C40" s="621"/>
      <c r="D40" s="621"/>
      <c r="E40" s="621"/>
      <c r="F40" s="621"/>
      <c r="G40" s="621"/>
      <c r="H40" s="621"/>
      <c r="I40" s="621"/>
      <c r="J40" s="621"/>
      <c r="K40" s="621"/>
      <c r="L40" s="621"/>
      <c r="M40" s="621"/>
      <c r="N40" s="621"/>
      <c r="O40" s="621"/>
      <c r="P40" s="621"/>
      <c r="Q40" s="622"/>
      <c r="R40" s="623">
        <v>32700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9" t="s">
        <v>331</v>
      </c>
      <c r="AR40" s="690"/>
      <c r="AS40" s="690"/>
      <c r="AT40" s="690"/>
      <c r="AU40" s="690"/>
      <c r="AV40" s="690"/>
      <c r="AW40" s="690"/>
      <c r="AX40" s="690"/>
      <c r="AY40" s="691"/>
      <c r="AZ40" s="623" t="s">
        <v>122</v>
      </c>
      <c r="BA40" s="624"/>
      <c r="BB40" s="624"/>
      <c r="BC40" s="624"/>
      <c r="BD40" s="653"/>
      <c r="BE40" s="653"/>
      <c r="BF40" s="669"/>
      <c r="BG40" s="673" t="s">
        <v>332</v>
      </c>
      <c r="BH40" s="674"/>
      <c r="BI40" s="674"/>
      <c r="BJ40" s="674"/>
      <c r="BK40" s="674"/>
      <c r="BL40" s="211"/>
      <c r="BM40" s="621" t="s">
        <v>333</v>
      </c>
      <c r="BN40" s="621"/>
      <c r="BO40" s="621"/>
      <c r="BP40" s="621"/>
      <c r="BQ40" s="621"/>
      <c r="BR40" s="621"/>
      <c r="BS40" s="621"/>
      <c r="BT40" s="621"/>
      <c r="BU40" s="622"/>
      <c r="BV40" s="623">
        <v>76</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t="s">
        <v>122</v>
      </c>
      <c r="CS40" s="624"/>
      <c r="CT40" s="624"/>
      <c r="CU40" s="624"/>
      <c r="CV40" s="624"/>
      <c r="CW40" s="624"/>
      <c r="CX40" s="624"/>
      <c r="CY40" s="625"/>
      <c r="CZ40" s="628" t="s">
        <v>122</v>
      </c>
      <c r="DA40" s="655"/>
      <c r="DB40" s="655"/>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5"/>
      <c r="DY40" s="655"/>
      <c r="DZ40" s="655"/>
      <c r="EA40" s="655"/>
      <c r="EB40" s="655"/>
      <c r="EC40" s="656"/>
    </row>
    <row r="41" spans="2:133" ht="11.25" customHeight="1" x14ac:dyDescent="0.15">
      <c r="B41" s="644" t="s">
        <v>335</v>
      </c>
      <c r="C41" s="645"/>
      <c r="D41" s="645"/>
      <c r="E41" s="645"/>
      <c r="F41" s="645"/>
      <c r="G41" s="645"/>
      <c r="H41" s="645"/>
      <c r="I41" s="645"/>
      <c r="J41" s="645"/>
      <c r="K41" s="645"/>
      <c r="L41" s="645"/>
      <c r="M41" s="645"/>
      <c r="N41" s="645"/>
      <c r="O41" s="645"/>
      <c r="P41" s="645"/>
      <c r="Q41" s="646"/>
      <c r="R41" s="698">
        <v>34035662</v>
      </c>
      <c r="S41" s="699"/>
      <c r="T41" s="699"/>
      <c r="U41" s="699"/>
      <c r="V41" s="699"/>
      <c r="W41" s="699"/>
      <c r="X41" s="699"/>
      <c r="Y41" s="700"/>
      <c r="Z41" s="701">
        <v>100</v>
      </c>
      <c r="AA41" s="701"/>
      <c r="AB41" s="701"/>
      <c r="AC41" s="701"/>
      <c r="AD41" s="702">
        <v>13169168</v>
      </c>
      <c r="AE41" s="702"/>
      <c r="AF41" s="702"/>
      <c r="AG41" s="702"/>
      <c r="AH41" s="702"/>
      <c r="AI41" s="702"/>
      <c r="AJ41" s="702"/>
      <c r="AK41" s="702"/>
      <c r="AL41" s="703">
        <v>100</v>
      </c>
      <c r="AM41" s="683"/>
      <c r="AN41" s="683"/>
      <c r="AO41" s="704"/>
      <c r="AQ41" s="689" t="s">
        <v>336</v>
      </c>
      <c r="AR41" s="690"/>
      <c r="AS41" s="690"/>
      <c r="AT41" s="690"/>
      <c r="AU41" s="690"/>
      <c r="AV41" s="690"/>
      <c r="AW41" s="690"/>
      <c r="AX41" s="690"/>
      <c r="AY41" s="691"/>
      <c r="AZ41" s="623">
        <v>935469</v>
      </c>
      <c r="BA41" s="624"/>
      <c r="BB41" s="624"/>
      <c r="BC41" s="624"/>
      <c r="BD41" s="653"/>
      <c r="BE41" s="653"/>
      <c r="BF41" s="669"/>
      <c r="BG41" s="673"/>
      <c r="BH41" s="674"/>
      <c r="BI41" s="674"/>
      <c r="BJ41" s="674"/>
      <c r="BK41" s="674"/>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3"/>
      <c r="CT41" s="653"/>
      <c r="CU41" s="653"/>
      <c r="CV41" s="653"/>
      <c r="CW41" s="653"/>
      <c r="CX41" s="653"/>
      <c r="CY41" s="654"/>
      <c r="CZ41" s="628" t="s">
        <v>122</v>
      </c>
      <c r="DA41" s="655"/>
      <c r="DB41" s="655"/>
      <c r="DC41" s="658"/>
      <c r="DD41" s="632" t="s">
        <v>122</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339</v>
      </c>
      <c r="AR42" s="706"/>
      <c r="AS42" s="706"/>
      <c r="AT42" s="706"/>
      <c r="AU42" s="706"/>
      <c r="AV42" s="706"/>
      <c r="AW42" s="706"/>
      <c r="AX42" s="706"/>
      <c r="AY42" s="707"/>
      <c r="AZ42" s="698">
        <v>1730813</v>
      </c>
      <c r="BA42" s="699"/>
      <c r="BB42" s="699"/>
      <c r="BC42" s="699"/>
      <c r="BD42" s="682"/>
      <c r="BE42" s="682"/>
      <c r="BF42" s="684"/>
      <c r="BG42" s="675"/>
      <c r="BH42" s="676"/>
      <c r="BI42" s="676"/>
      <c r="BJ42" s="676"/>
      <c r="BK42" s="676"/>
      <c r="BL42" s="212"/>
      <c r="BM42" s="645" t="s">
        <v>340</v>
      </c>
      <c r="BN42" s="645"/>
      <c r="BO42" s="645"/>
      <c r="BP42" s="645"/>
      <c r="BQ42" s="645"/>
      <c r="BR42" s="645"/>
      <c r="BS42" s="645"/>
      <c r="BT42" s="645"/>
      <c r="BU42" s="646"/>
      <c r="BV42" s="698">
        <v>345</v>
      </c>
      <c r="BW42" s="699"/>
      <c r="BX42" s="699"/>
      <c r="BY42" s="699"/>
      <c r="BZ42" s="699"/>
      <c r="CA42" s="699"/>
      <c r="CB42" s="708"/>
      <c r="CD42" s="620" t="s">
        <v>341</v>
      </c>
      <c r="CE42" s="621"/>
      <c r="CF42" s="621"/>
      <c r="CG42" s="621"/>
      <c r="CH42" s="621"/>
      <c r="CI42" s="621"/>
      <c r="CJ42" s="621"/>
      <c r="CK42" s="621"/>
      <c r="CL42" s="621"/>
      <c r="CM42" s="621"/>
      <c r="CN42" s="621"/>
      <c r="CO42" s="621"/>
      <c r="CP42" s="621"/>
      <c r="CQ42" s="622"/>
      <c r="CR42" s="623">
        <v>4756103</v>
      </c>
      <c r="CS42" s="653"/>
      <c r="CT42" s="653"/>
      <c r="CU42" s="653"/>
      <c r="CV42" s="653"/>
      <c r="CW42" s="653"/>
      <c r="CX42" s="653"/>
      <c r="CY42" s="654"/>
      <c r="CZ42" s="628">
        <v>14.8</v>
      </c>
      <c r="DA42" s="655"/>
      <c r="DB42" s="655"/>
      <c r="DC42" s="658"/>
      <c r="DD42" s="632">
        <v>782120</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55500</v>
      </c>
      <c r="CS43" s="653"/>
      <c r="CT43" s="653"/>
      <c r="CU43" s="653"/>
      <c r="CV43" s="653"/>
      <c r="CW43" s="653"/>
      <c r="CX43" s="653"/>
      <c r="CY43" s="654"/>
      <c r="CZ43" s="628">
        <v>0.2</v>
      </c>
      <c r="DA43" s="655"/>
      <c r="DB43" s="655"/>
      <c r="DC43" s="658"/>
      <c r="DD43" s="632">
        <v>55500</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4756103</v>
      </c>
      <c r="CS44" s="624"/>
      <c r="CT44" s="624"/>
      <c r="CU44" s="624"/>
      <c r="CV44" s="624"/>
      <c r="CW44" s="624"/>
      <c r="CX44" s="624"/>
      <c r="CY44" s="625"/>
      <c r="CZ44" s="628">
        <v>14.8</v>
      </c>
      <c r="DA44" s="629"/>
      <c r="DB44" s="629"/>
      <c r="DC44" s="635"/>
      <c r="DD44" s="632">
        <v>782120</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3330151</v>
      </c>
      <c r="CS45" s="653"/>
      <c r="CT45" s="653"/>
      <c r="CU45" s="653"/>
      <c r="CV45" s="653"/>
      <c r="CW45" s="653"/>
      <c r="CX45" s="653"/>
      <c r="CY45" s="654"/>
      <c r="CZ45" s="628">
        <v>10.4</v>
      </c>
      <c r="DA45" s="655"/>
      <c r="DB45" s="655"/>
      <c r="DC45" s="658"/>
      <c r="DD45" s="632">
        <v>348641</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1400417</v>
      </c>
      <c r="CS46" s="624"/>
      <c r="CT46" s="624"/>
      <c r="CU46" s="624"/>
      <c r="CV46" s="624"/>
      <c r="CW46" s="624"/>
      <c r="CX46" s="624"/>
      <c r="CY46" s="625"/>
      <c r="CZ46" s="628">
        <v>4.4000000000000004</v>
      </c>
      <c r="DA46" s="629"/>
      <c r="DB46" s="629"/>
      <c r="DC46" s="635"/>
      <c r="DD46" s="632">
        <v>418344</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t="s">
        <v>122</v>
      </c>
      <c r="CS47" s="653"/>
      <c r="CT47" s="653"/>
      <c r="CU47" s="653"/>
      <c r="CV47" s="653"/>
      <c r="CW47" s="653"/>
      <c r="CX47" s="653"/>
      <c r="CY47" s="654"/>
      <c r="CZ47" s="628" t="s">
        <v>122</v>
      </c>
      <c r="DA47" s="655"/>
      <c r="DB47" s="655"/>
      <c r="DC47" s="658"/>
      <c r="DD47" s="632" t="s">
        <v>122</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13"/>
      <c r="CD48" s="665"/>
      <c r="CE48" s="666"/>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13"/>
      <c r="CD49" s="644" t="s">
        <v>351</v>
      </c>
      <c r="CE49" s="645"/>
      <c r="CF49" s="645"/>
      <c r="CG49" s="645"/>
      <c r="CH49" s="645"/>
      <c r="CI49" s="645"/>
      <c r="CJ49" s="645"/>
      <c r="CK49" s="645"/>
      <c r="CL49" s="645"/>
      <c r="CM49" s="645"/>
      <c r="CN49" s="645"/>
      <c r="CO49" s="645"/>
      <c r="CP49" s="645"/>
      <c r="CQ49" s="646"/>
      <c r="CR49" s="698">
        <v>32050214</v>
      </c>
      <c r="CS49" s="682"/>
      <c r="CT49" s="682"/>
      <c r="CU49" s="682"/>
      <c r="CV49" s="682"/>
      <c r="CW49" s="682"/>
      <c r="CX49" s="682"/>
      <c r="CY49" s="711"/>
      <c r="CZ49" s="703">
        <v>100</v>
      </c>
      <c r="DA49" s="712"/>
      <c r="DB49" s="712"/>
      <c r="DC49" s="713"/>
      <c r="DD49" s="714">
        <v>17836023</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iZt4ctoldrVVBYencSYmXKK9t+oN8Us9rsFZafa8DhDHRoptPziNeh46jCj3ovbdd+/96l0isXXizaVCKb6BEA==" saltValue="xg7IOmyrc+2JWwdIvDCx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71" sqref="AK71:AO7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38" t="s">
        <v>352</v>
      </c>
      <c r="B2" s="738"/>
      <c r="C2" s="738"/>
      <c r="D2" s="738"/>
      <c r="E2" s="738"/>
      <c r="F2" s="738"/>
      <c r="G2" s="738"/>
      <c r="H2" s="738"/>
      <c r="I2" s="738"/>
      <c r="J2" s="738"/>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738"/>
      <c r="AO2" s="738"/>
      <c r="AP2" s="738"/>
      <c r="AQ2" s="738"/>
      <c r="AR2" s="738"/>
      <c r="AS2" s="738"/>
      <c r="AT2" s="738"/>
      <c r="AU2" s="738"/>
      <c r="AV2" s="738"/>
      <c r="AW2" s="738"/>
      <c r="AX2" s="738"/>
      <c r="AY2" s="738"/>
      <c r="AZ2" s="738"/>
      <c r="BA2" s="738"/>
      <c r="BB2" s="738"/>
      <c r="BC2" s="738"/>
      <c r="BD2" s="738"/>
      <c r="BE2" s="738"/>
      <c r="BF2" s="738"/>
      <c r="BG2" s="738"/>
      <c r="BH2" s="738"/>
      <c r="BI2" s="738"/>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39" t="s">
        <v>353</v>
      </c>
      <c r="DK2" s="740"/>
      <c r="DL2" s="740"/>
      <c r="DM2" s="740"/>
      <c r="DN2" s="740"/>
      <c r="DO2" s="741"/>
      <c r="DP2" s="216"/>
      <c r="DQ2" s="739" t="s">
        <v>354</v>
      </c>
      <c r="DR2" s="740"/>
      <c r="DS2" s="740"/>
      <c r="DT2" s="740"/>
      <c r="DU2" s="740"/>
      <c r="DV2" s="740"/>
      <c r="DW2" s="740"/>
      <c r="DX2" s="740"/>
      <c r="DY2" s="740"/>
      <c r="DZ2" s="741"/>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42" t="s">
        <v>355</v>
      </c>
      <c r="B4" s="742"/>
      <c r="C4" s="742"/>
      <c r="D4" s="742"/>
      <c r="E4" s="742"/>
      <c r="F4" s="742"/>
      <c r="G4" s="742"/>
      <c r="H4" s="742"/>
      <c r="I4" s="742"/>
      <c r="J4" s="742"/>
      <c r="K4" s="742"/>
      <c r="L4" s="742"/>
      <c r="M4" s="742"/>
      <c r="N4" s="742"/>
      <c r="O4" s="742"/>
      <c r="P4" s="742"/>
      <c r="Q4" s="742"/>
      <c r="R4" s="742"/>
      <c r="S4" s="742"/>
      <c r="T4" s="742"/>
      <c r="U4" s="742"/>
      <c r="V4" s="742"/>
      <c r="W4" s="742"/>
      <c r="X4" s="742"/>
      <c r="Y4" s="742"/>
      <c r="Z4" s="742"/>
      <c r="AA4" s="742"/>
      <c r="AB4" s="742"/>
      <c r="AC4" s="742"/>
      <c r="AD4" s="742"/>
      <c r="AE4" s="742"/>
      <c r="AF4" s="742"/>
      <c r="AG4" s="742"/>
      <c r="AH4" s="742"/>
      <c r="AI4" s="742"/>
      <c r="AJ4" s="742"/>
      <c r="AK4" s="742"/>
      <c r="AL4" s="742"/>
      <c r="AM4" s="742"/>
      <c r="AN4" s="742"/>
      <c r="AO4" s="742"/>
      <c r="AP4" s="742"/>
      <c r="AQ4" s="742"/>
      <c r="AR4" s="742"/>
      <c r="AS4" s="742"/>
      <c r="AT4" s="742"/>
      <c r="AU4" s="742"/>
      <c r="AV4" s="742"/>
      <c r="AW4" s="742"/>
      <c r="AX4" s="742"/>
      <c r="AY4" s="742"/>
      <c r="AZ4" s="220"/>
      <c r="BA4" s="220"/>
      <c r="BB4" s="220"/>
      <c r="BC4" s="220"/>
      <c r="BD4" s="220"/>
      <c r="BE4" s="221"/>
      <c r="BF4" s="221"/>
      <c r="BG4" s="221"/>
      <c r="BH4" s="221"/>
      <c r="BI4" s="221"/>
      <c r="BJ4" s="221"/>
      <c r="BK4" s="221"/>
      <c r="BL4" s="221"/>
      <c r="BM4" s="221"/>
      <c r="BN4" s="221"/>
      <c r="BO4" s="221"/>
      <c r="BP4" s="221"/>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2"/>
    </row>
    <row r="5" spans="1:131" s="223" customFormat="1" ht="26.25" customHeight="1" x14ac:dyDescent="0.15">
      <c r="A5" s="744" t="s">
        <v>357</v>
      </c>
      <c r="B5" s="745"/>
      <c r="C5" s="745"/>
      <c r="D5" s="745"/>
      <c r="E5" s="745"/>
      <c r="F5" s="745"/>
      <c r="G5" s="745"/>
      <c r="H5" s="745"/>
      <c r="I5" s="745"/>
      <c r="J5" s="745"/>
      <c r="K5" s="745"/>
      <c r="L5" s="745"/>
      <c r="M5" s="745"/>
      <c r="N5" s="745"/>
      <c r="O5" s="745"/>
      <c r="P5" s="746"/>
      <c r="Q5" s="750" t="s">
        <v>358</v>
      </c>
      <c r="R5" s="751"/>
      <c r="S5" s="751"/>
      <c r="T5" s="751"/>
      <c r="U5" s="752"/>
      <c r="V5" s="750" t="s">
        <v>359</v>
      </c>
      <c r="W5" s="751"/>
      <c r="X5" s="751"/>
      <c r="Y5" s="751"/>
      <c r="Z5" s="752"/>
      <c r="AA5" s="750" t="s">
        <v>360</v>
      </c>
      <c r="AB5" s="751"/>
      <c r="AC5" s="751"/>
      <c r="AD5" s="751"/>
      <c r="AE5" s="751"/>
      <c r="AF5" s="756" t="s">
        <v>361</v>
      </c>
      <c r="AG5" s="751"/>
      <c r="AH5" s="751"/>
      <c r="AI5" s="751"/>
      <c r="AJ5" s="757"/>
      <c r="AK5" s="751" t="s">
        <v>362</v>
      </c>
      <c r="AL5" s="751"/>
      <c r="AM5" s="751"/>
      <c r="AN5" s="751"/>
      <c r="AO5" s="752"/>
      <c r="AP5" s="750" t="s">
        <v>363</v>
      </c>
      <c r="AQ5" s="751"/>
      <c r="AR5" s="751"/>
      <c r="AS5" s="751"/>
      <c r="AT5" s="752"/>
      <c r="AU5" s="750" t="s">
        <v>364</v>
      </c>
      <c r="AV5" s="751"/>
      <c r="AW5" s="751"/>
      <c r="AX5" s="751"/>
      <c r="AY5" s="757"/>
      <c r="AZ5" s="220"/>
      <c r="BA5" s="220"/>
      <c r="BB5" s="220"/>
      <c r="BC5" s="220"/>
      <c r="BD5" s="220"/>
      <c r="BE5" s="221"/>
      <c r="BF5" s="221"/>
      <c r="BG5" s="221"/>
      <c r="BH5" s="221"/>
      <c r="BI5" s="221"/>
      <c r="BJ5" s="221"/>
      <c r="BK5" s="221"/>
      <c r="BL5" s="221"/>
      <c r="BM5" s="221"/>
      <c r="BN5" s="221"/>
      <c r="BO5" s="221"/>
      <c r="BP5" s="221"/>
      <c r="BQ5" s="744" t="s">
        <v>365</v>
      </c>
      <c r="BR5" s="745"/>
      <c r="BS5" s="745"/>
      <c r="BT5" s="745"/>
      <c r="BU5" s="745"/>
      <c r="BV5" s="745"/>
      <c r="BW5" s="745"/>
      <c r="BX5" s="745"/>
      <c r="BY5" s="745"/>
      <c r="BZ5" s="745"/>
      <c r="CA5" s="745"/>
      <c r="CB5" s="745"/>
      <c r="CC5" s="745"/>
      <c r="CD5" s="745"/>
      <c r="CE5" s="745"/>
      <c r="CF5" s="745"/>
      <c r="CG5" s="746"/>
      <c r="CH5" s="750" t="s">
        <v>366</v>
      </c>
      <c r="CI5" s="751"/>
      <c r="CJ5" s="751"/>
      <c r="CK5" s="751"/>
      <c r="CL5" s="752"/>
      <c r="CM5" s="750" t="s">
        <v>367</v>
      </c>
      <c r="CN5" s="751"/>
      <c r="CO5" s="751"/>
      <c r="CP5" s="751"/>
      <c r="CQ5" s="752"/>
      <c r="CR5" s="750" t="s">
        <v>368</v>
      </c>
      <c r="CS5" s="751"/>
      <c r="CT5" s="751"/>
      <c r="CU5" s="751"/>
      <c r="CV5" s="752"/>
      <c r="CW5" s="750" t="s">
        <v>369</v>
      </c>
      <c r="CX5" s="751"/>
      <c r="CY5" s="751"/>
      <c r="CZ5" s="751"/>
      <c r="DA5" s="752"/>
      <c r="DB5" s="750" t="s">
        <v>370</v>
      </c>
      <c r="DC5" s="751"/>
      <c r="DD5" s="751"/>
      <c r="DE5" s="751"/>
      <c r="DF5" s="752"/>
      <c r="DG5" s="780" t="s">
        <v>371</v>
      </c>
      <c r="DH5" s="781"/>
      <c r="DI5" s="781"/>
      <c r="DJ5" s="781"/>
      <c r="DK5" s="782"/>
      <c r="DL5" s="780" t="s">
        <v>372</v>
      </c>
      <c r="DM5" s="781"/>
      <c r="DN5" s="781"/>
      <c r="DO5" s="781"/>
      <c r="DP5" s="782"/>
      <c r="DQ5" s="750" t="s">
        <v>373</v>
      </c>
      <c r="DR5" s="751"/>
      <c r="DS5" s="751"/>
      <c r="DT5" s="751"/>
      <c r="DU5" s="752"/>
      <c r="DV5" s="750" t="s">
        <v>364</v>
      </c>
      <c r="DW5" s="751"/>
      <c r="DX5" s="751"/>
      <c r="DY5" s="751"/>
      <c r="DZ5" s="757"/>
      <c r="EA5" s="222"/>
    </row>
    <row r="6" spans="1:131" s="223" customFormat="1" ht="26.25" customHeight="1" thickBot="1" x14ac:dyDescent="0.2">
      <c r="A6" s="747"/>
      <c r="B6" s="748"/>
      <c r="C6" s="748"/>
      <c r="D6" s="748"/>
      <c r="E6" s="748"/>
      <c r="F6" s="748"/>
      <c r="G6" s="748"/>
      <c r="H6" s="748"/>
      <c r="I6" s="748"/>
      <c r="J6" s="748"/>
      <c r="K6" s="748"/>
      <c r="L6" s="748"/>
      <c r="M6" s="748"/>
      <c r="N6" s="748"/>
      <c r="O6" s="748"/>
      <c r="P6" s="749"/>
      <c r="Q6" s="753"/>
      <c r="R6" s="754"/>
      <c r="S6" s="754"/>
      <c r="T6" s="754"/>
      <c r="U6" s="755"/>
      <c r="V6" s="753"/>
      <c r="W6" s="754"/>
      <c r="X6" s="754"/>
      <c r="Y6" s="754"/>
      <c r="Z6" s="755"/>
      <c r="AA6" s="753"/>
      <c r="AB6" s="754"/>
      <c r="AC6" s="754"/>
      <c r="AD6" s="754"/>
      <c r="AE6" s="754"/>
      <c r="AF6" s="758"/>
      <c r="AG6" s="754"/>
      <c r="AH6" s="754"/>
      <c r="AI6" s="754"/>
      <c r="AJ6" s="759"/>
      <c r="AK6" s="754"/>
      <c r="AL6" s="754"/>
      <c r="AM6" s="754"/>
      <c r="AN6" s="754"/>
      <c r="AO6" s="755"/>
      <c r="AP6" s="753"/>
      <c r="AQ6" s="754"/>
      <c r="AR6" s="754"/>
      <c r="AS6" s="754"/>
      <c r="AT6" s="755"/>
      <c r="AU6" s="753"/>
      <c r="AV6" s="754"/>
      <c r="AW6" s="754"/>
      <c r="AX6" s="754"/>
      <c r="AY6" s="759"/>
      <c r="AZ6" s="220"/>
      <c r="BA6" s="220"/>
      <c r="BB6" s="220"/>
      <c r="BC6" s="220"/>
      <c r="BD6" s="220"/>
      <c r="BE6" s="221"/>
      <c r="BF6" s="221"/>
      <c r="BG6" s="221"/>
      <c r="BH6" s="221"/>
      <c r="BI6" s="221"/>
      <c r="BJ6" s="221"/>
      <c r="BK6" s="221"/>
      <c r="BL6" s="221"/>
      <c r="BM6" s="221"/>
      <c r="BN6" s="221"/>
      <c r="BO6" s="221"/>
      <c r="BP6" s="221"/>
      <c r="BQ6" s="747"/>
      <c r="BR6" s="748"/>
      <c r="BS6" s="748"/>
      <c r="BT6" s="748"/>
      <c r="BU6" s="748"/>
      <c r="BV6" s="748"/>
      <c r="BW6" s="748"/>
      <c r="BX6" s="748"/>
      <c r="BY6" s="748"/>
      <c r="BZ6" s="748"/>
      <c r="CA6" s="748"/>
      <c r="CB6" s="748"/>
      <c r="CC6" s="748"/>
      <c r="CD6" s="748"/>
      <c r="CE6" s="748"/>
      <c r="CF6" s="748"/>
      <c r="CG6" s="749"/>
      <c r="CH6" s="753"/>
      <c r="CI6" s="754"/>
      <c r="CJ6" s="754"/>
      <c r="CK6" s="754"/>
      <c r="CL6" s="755"/>
      <c r="CM6" s="753"/>
      <c r="CN6" s="754"/>
      <c r="CO6" s="754"/>
      <c r="CP6" s="754"/>
      <c r="CQ6" s="755"/>
      <c r="CR6" s="753"/>
      <c r="CS6" s="754"/>
      <c r="CT6" s="754"/>
      <c r="CU6" s="754"/>
      <c r="CV6" s="755"/>
      <c r="CW6" s="753"/>
      <c r="CX6" s="754"/>
      <c r="CY6" s="754"/>
      <c r="CZ6" s="754"/>
      <c r="DA6" s="755"/>
      <c r="DB6" s="753"/>
      <c r="DC6" s="754"/>
      <c r="DD6" s="754"/>
      <c r="DE6" s="754"/>
      <c r="DF6" s="755"/>
      <c r="DG6" s="783"/>
      <c r="DH6" s="784"/>
      <c r="DI6" s="784"/>
      <c r="DJ6" s="784"/>
      <c r="DK6" s="785"/>
      <c r="DL6" s="783"/>
      <c r="DM6" s="784"/>
      <c r="DN6" s="784"/>
      <c r="DO6" s="784"/>
      <c r="DP6" s="785"/>
      <c r="DQ6" s="753"/>
      <c r="DR6" s="754"/>
      <c r="DS6" s="754"/>
      <c r="DT6" s="754"/>
      <c r="DU6" s="755"/>
      <c r="DV6" s="753"/>
      <c r="DW6" s="754"/>
      <c r="DX6" s="754"/>
      <c r="DY6" s="754"/>
      <c r="DZ6" s="759"/>
      <c r="EA6" s="222"/>
    </row>
    <row r="7" spans="1:131" s="223" customFormat="1" ht="26.25" customHeight="1" thickTop="1" x14ac:dyDescent="0.15">
      <c r="A7" s="224">
        <v>1</v>
      </c>
      <c r="B7" s="766" t="s">
        <v>374</v>
      </c>
      <c r="C7" s="767"/>
      <c r="D7" s="767"/>
      <c r="E7" s="767"/>
      <c r="F7" s="767"/>
      <c r="G7" s="767"/>
      <c r="H7" s="767"/>
      <c r="I7" s="767"/>
      <c r="J7" s="767"/>
      <c r="K7" s="767"/>
      <c r="L7" s="767"/>
      <c r="M7" s="767"/>
      <c r="N7" s="767"/>
      <c r="O7" s="767"/>
      <c r="P7" s="768"/>
      <c r="Q7" s="769"/>
      <c r="R7" s="770"/>
      <c r="S7" s="770"/>
      <c r="T7" s="770"/>
      <c r="U7" s="770"/>
      <c r="V7" s="770"/>
      <c r="W7" s="770"/>
      <c r="X7" s="770"/>
      <c r="Y7" s="770"/>
      <c r="Z7" s="770"/>
      <c r="AA7" s="770"/>
      <c r="AB7" s="770"/>
      <c r="AC7" s="770"/>
      <c r="AD7" s="770"/>
      <c r="AE7" s="771"/>
      <c r="AF7" s="772">
        <v>1723</v>
      </c>
      <c r="AG7" s="773"/>
      <c r="AH7" s="773"/>
      <c r="AI7" s="773"/>
      <c r="AJ7" s="774"/>
      <c r="AK7" s="775"/>
      <c r="AL7" s="776"/>
      <c r="AM7" s="776"/>
      <c r="AN7" s="776"/>
      <c r="AO7" s="776"/>
      <c r="AP7" s="776"/>
      <c r="AQ7" s="776"/>
      <c r="AR7" s="776"/>
      <c r="AS7" s="776"/>
      <c r="AT7" s="776"/>
      <c r="AU7" s="777"/>
      <c r="AV7" s="777"/>
      <c r="AW7" s="777"/>
      <c r="AX7" s="777"/>
      <c r="AY7" s="778"/>
      <c r="AZ7" s="220"/>
      <c r="BA7" s="220"/>
      <c r="BB7" s="220"/>
      <c r="BC7" s="220"/>
      <c r="BD7" s="220"/>
      <c r="BE7" s="221"/>
      <c r="BF7" s="221"/>
      <c r="BG7" s="221"/>
      <c r="BH7" s="221"/>
      <c r="BI7" s="221"/>
      <c r="BJ7" s="221"/>
      <c r="BK7" s="221"/>
      <c r="BL7" s="221"/>
      <c r="BM7" s="221"/>
      <c r="BN7" s="221"/>
      <c r="BO7" s="221"/>
      <c r="BP7" s="221"/>
      <c r="BQ7" s="224">
        <v>1</v>
      </c>
      <c r="BR7" s="225"/>
      <c r="BS7" s="763" t="s">
        <v>552</v>
      </c>
      <c r="BT7" s="764"/>
      <c r="BU7" s="764"/>
      <c r="BV7" s="764"/>
      <c r="BW7" s="764"/>
      <c r="BX7" s="764"/>
      <c r="BY7" s="764"/>
      <c r="BZ7" s="764"/>
      <c r="CA7" s="764"/>
      <c r="CB7" s="764"/>
      <c r="CC7" s="764"/>
      <c r="CD7" s="764"/>
      <c r="CE7" s="764"/>
      <c r="CF7" s="764"/>
      <c r="CG7" s="779"/>
      <c r="CH7" s="760">
        <v>2</v>
      </c>
      <c r="CI7" s="761"/>
      <c r="CJ7" s="761"/>
      <c r="CK7" s="761"/>
      <c r="CL7" s="762"/>
      <c r="CM7" s="760">
        <v>4010</v>
      </c>
      <c r="CN7" s="761"/>
      <c r="CO7" s="761"/>
      <c r="CP7" s="761"/>
      <c r="CQ7" s="762"/>
      <c r="CR7" s="760">
        <v>15</v>
      </c>
      <c r="CS7" s="761"/>
      <c r="CT7" s="761"/>
      <c r="CU7" s="761"/>
      <c r="CV7" s="762"/>
      <c r="CW7" s="760" t="s">
        <v>553</v>
      </c>
      <c r="CX7" s="761"/>
      <c r="CY7" s="761"/>
      <c r="CZ7" s="761"/>
      <c r="DA7" s="762"/>
      <c r="DB7" s="760">
        <v>234</v>
      </c>
      <c r="DC7" s="761"/>
      <c r="DD7" s="761"/>
      <c r="DE7" s="761"/>
      <c r="DF7" s="762"/>
      <c r="DG7" s="760">
        <v>234</v>
      </c>
      <c r="DH7" s="761"/>
      <c r="DI7" s="761"/>
      <c r="DJ7" s="761"/>
      <c r="DK7" s="762"/>
      <c r="DL7" s="760" t="s">
        <v>553</v>
      </c>
      <c r="DM7" s="761"/>
      <c r="DN7" s="761"/>
      <c r="DO7" s="761"/>
      <c r="DP7" s="762"/>
      <c r="DQ7" s="760" t="s">
        <v>553</v>
      </c>
      <c r="DR7" s="761"/>
      <c r="DS7" s="761"/>
      <c r="DT7" s="761"/>
      <c r="DU7" s="762"/>
      <c r="DV7" s="763"/>
      <c r="DW7" s="764"/>
      <c r="DX7" s="764"/>
      <c r="DY7" s="764"/>
      <c r="DZ7" s="765"/>
      <c r="EA7" s="222"/>
    </row>
    <row r="8" spans="1:131" s="223" customFormat="1" ht="26.25" customHeight="1" x14ac:dyDescent="0.15">
      <c r="A8" s="226">
        <v>2</v>
      </c>
      <c r="B8" s="797"/>
      <c r="C8" s="798"/>
      <c r="D8" s="798"/>
      <c r="E8" s="798"/>
      <c r="F8" s="798"/>
      <c r="G8" s="798"/>
      <c r="H8" s="798"/>
      <c r="I8" s="798"/>
      <c r="J8" s="798"/>
      <c r="K8" s="798"/>
      <c r="L8" s="798"/>
      <c r="M8" s="798"/>
      <c r="N8" s="798"/>
      <c r="O8" s="798"/>
      <c r="P8" s="799"/>
      <c r="Q8" s="800"/>
      <c r="R8" s="801"/>
      <c r="S8" s="801"/>
      <c r="T8" s="801"/>
      <c r="U8" s="801"/>
      <c r="V8" s="801"/>
      <c r="W8" s="801"/>
      <c r="X8" s="801"/>
      <c r="Y8" s="801"/>
      <c r="Z8" s="801"/>
      <c r="AA8" s="801"/>
      <c r="AB8" s="801"/>
      <c r="AC8" s="801"/>
      <c r="AD8" s="801"/>
      <c r="AE8" s="802"/>
      <c r="AF8" s="803"/>
      <c r="AG8" s="804"/>
      <c r="AH8" s="804"/>
      <c r="AI8" s="804"/>
      <c r="AJ8" s="805"/>
      <c r="AK8" s="786"/>
      <c r="AL8" s="787"/>
      <c r="AM8" s="787"/>
      <c r="AN8" s="787"/>
      <c r="AO8" s="787"/>
      <c r="AP8" s="787"/>
      <c r="AQ8" s="787"/>
      <c r="AR8" s="787"/>
      <c r="AS8" s="787"/>
      <c r="AT8" s="787"/>
      <c r="AU8" s="788"/>
      <c r="AV8" s="788"/>
      <c r="AW8" s="788"/>
      <c r="AX8" s="788"/>
      <c r="AY8" s="789"/>
      <c r="AZ8" s="220"/>
      <c r="BA8" s="220"/>
      <c r="BB8" s="220"/>
      <c r="BC8" s="220"/>
      <c r="BD8" s="220"/>
      <c r="BE8" s="221"/>
      <c r="BF8" s="221"/>
      <c r="BG8" s="221"/>
      <c r="BH8" s="221"/>
      <c r="BI8" s="221"/>
      <c r="BJ8" s="221"/>
      <c r="BK8" s="221"/>
      <c r="BL8" s="221"/>
      <c r="BM8" s="221"/>
      <c r="BN8" s="221"/>
      <c r="BO8" s="221"/>
      <c r="BP8" s="221"/>
      <c r="BQ8" s="226">
        <v>2</v>
      </c>
      <c r="BR8" s="227"/>
      <c r="BS8" s="790" t="s">
        <v>554</v>
      </c>
      <c r="BT8" s="791"/>
      <c r="BU8" s="791"/>
      <c r="BV8" s="791"/>
      <c r="BW8" s="791"/>
      <c r="BX8" s="791"/>
      <c r="BY8" s="791"/>
      <c r="BZ8" s="791"/>
      <c r="CA8" s="791"/>
      <c r="CB8" s="791"/>
      <c r="CC8" s="791"/>
      <c r="CD8" s="791"/>
      <c r="CE8" s="791"/>
      <c r="CF8" s="791"/>
      <c r="CG8" s="792"/>
      <c r="CH8" s="793">
        <v>-25</v>
      </c>
      <c r="CI8" s="794"/>
      <c r="CJ8" s="794"/>
      <c r="CK8" s="794"/>
      <c r="CL8" s="795"/>
      <c r="CM8" s="793">
        <v>-158</v>
      </c>
      <c r="CN8" s="794"/>
      <c r="CO8" s="794"/>
      <c r="CP8" s="794"/>
      <c r="CQ8" s="795"/>
      <c r="CR8" s="793">
        <v>4</v>
      </c>
      <c r="CS8" s="794"/>
      <c r="CT8" s="794"/>
      <c r="CU8" s="794"/>
      <c r="CV8" s="795"/>
      <c r="CW8" s="793" t="s">
        <v>553</v>
      </c>
      <c r="CX8" s="794"/>
      <c r="CY8" s="794"/>
      <c r="CZ8" s="794"/>
      <c r="DA8" s="795"/>
      <c r="DB8" s="793" t="s">
        <v>553</v>
      </c>
      <c r="DC8" s="794"/>
      <c r="DD8" s="794"/>
      <c r="DE8" s="794"/>
      <c r="DF8" s="795"/>
      <c r="DG8" s="793" t="s">
        <v>553</v>
      </c>
      <c r="DH8" s="794"/>
      <c r="DI8" s="794"/>
      <c r="DJ8" s="794"/>
      <c r="DK8" s="795"/>
      <c r="DL8" s="793" t="s">
        <v>553</v>
      </c>
      <c r="DM8" s="794"/>
      <c r="DN8" s="794"/>
      <c r="DO8" s="794"/>
      <c r="DP8" s="795"/>
      <c r="DQ8" s="793" t="s">
        <v>553</v>
      </c>
      <c r="DR8" s="794"/>
      <c r="DS8" s="794"/>
      <c r="DT8" s="794"/>
      <c r="DU8" s="795"/>
      <c r="DV8" s="790"/>
      <c r="DW8" s="791"/>
      <c r="DX8" s="791"/>
      <c r="DY8" s="791"/>
      <c r="DZ8" s="796"/>
      <c r="EA8" s="222"/>
    </row>
    <row r="9" spans="1:131" s="223" customFormat="1" ht="26.25" customHeight="1" x14ac:dyDescent="0.15">
      <c r="A9" s="226">
        <v>3</v>
      </c>
      <c r="B9" s="797"/>
      <c r="C9" s="798"/>
      <c r="D9" s="798"/>
      <c r="E9" s="798"/>
      <c r="F9" s="798"/>
      <c r="G9" s="798"/>
      <c r="H9" s="798"/>
      <c r="I9" s="798"/>
      <c r="J9" s="798"/>
      <c r="K9" s="798"/>
      <c r="L9" s="798"/>
      <c r="M9" s="798"/>
      <c r="N9" s="798"/>
      <c r="O9" s="798"/>
      <c r="P9" s="799"/>
      <c r="Q9" s="800"/>
      <c r="R9" s="801"/>
      <c r="S9" s="801"/>
      <c r="T9" s="801"/>
      <c r="U9" s="801"/>
      <c r="V9" s="801"/>
      <c r="W9" s="801"/>
      <c r="X9" s="801"/>
      <c r="Y9" s="801"/>
      <c r="Z9" s="801"/>
      <c r="AA9" s="801"/>
      <c r="AB9" s="801"/>
      <c r="AC9" s="801"/>
      <c r="AD9" s="801"/>
      <c r="AE9" s="802"/>
      <c r="AF9" s="803"/>
      <c r="AG9" s="804"/>
      <c r="AH9" s="804"/>
      <c r="AI9" s="804"/>
      <c r="AJ9" s="805"/>
      <c r="AK9" s="786"/>
      <c r="AL9" s="787"/>
      <c r="AM9" s="787"/>
      <c r="AN9" s="787"/>
      <c r="AO9" s="787"/>
      <c r="AP9" s="787"/>
      <c r="AQ9" s="787"/>
      <c r="AR9" s="787"/>
      <c r="AS9" s="787"/>
      <c r="AT9" s="787"/>
      <c r="AU9" s="788"/>
      <c r="AV9" s="788"/>
      <c r="AW9" s="788"/>
      <c r="AX9" s="788"/>
      <c r="AY9" s="789"/>
      <c r="AZ9" s="220"/>
      <c r="BA9" s="220"/>
      <c r="BB9" s="220"/>
      <c r="BC9" s="220"/>
      <c r="BD9" s="220"/>
      <c r="BE9" s="221"/>
      <c r="BF9" s="221"/>
      <c r="BG9" s="221"/>
      <c r="BH9" s="221"/>
      <c r="BI9" s="221"/>
      <c r="BJ9" s="221"/>
      <c r="BK9" s="221"/>
      <c r="BL9" s="221"/>
      <c r="BM9" s="221"/>
      <c r="BN9" s="221"/>
      <c r="BO9" s="221"/>
      <c r="BP9" s="221"/>
      <c r="BQ9" s="226">
        <v>3</v>
      </c>
      <c r="BR9" s="227"/>
      <c r="BS9" s="790"/>
      <c r="BT9" s="791"/>
      <c r="BU9" s="791"/>
      <c r="BV9" s="791"/>
      <c r="BW9" s="791"/>
      <c r="BX9" s="791"/>
      <c r="BY9" s="791"/>
      <c r="BZ9" s="791"/>
      <c r="CA9" s="791"/>
      <c r="CB9" s="791"/>
      <c r="CC9" s="791"/>
      <c r="CD9" s="791"/>
      <c r="CE9" s="791"/>
      <c r="CF9" s="791"/>
      <c r="CG9" s="792"/>
      <c r="CH9" s="793"/>
      <c r="CI9" s="794"/>
      <c r="CJ9" s="794"/>
      <c r="CK9" s="794"/>
      <c r="CL9" s="795"/>
      <c r="CM9" s="793"/>
      <c r="CN9" s="794"/>
      <c r="CO9" s="794"/>
      <c r="CP9" s="794"/>
      <c r="CQ9" s="795"/>
      <c r="CR9" s="793"/>
      <c r="CS9" s="794"/>
      <c r="CT9" s="794"/>
      <c r="CU9" s="794"/>
      <c r="CV9" s="795"/>
      <c r="CW9" s="793"/>
      <c r="CX9" s="794"/>
      <c r="CY9" s="794"/>
      <c r="CZ9" s="794"/>
      <c r="DA9" s="795"/>
      <c r="DB9" s="793"/>
      <c r="DC9" s="794"/>
      <c r="DD9" s="794"/>
      <c r="DE9" s="794"/>
      <c r="DF9" s="795"/>
      <c r="DG9" s="793"/>
      <c r="DH9" s="794"/>
      <c r="DI9" s="794"/>
      <c r="DJ9" s="794"/>
      <c r="DK9" s="795"/>
      <c r="DL9" s="793"/>
      <c r="DM9" s="794"/>
      <c r="DN9" s="794"/>
      <c r="DO9" s="794"/>
      <c r="DP9" s="795"/>
      <c r="DQ9" s="793"/>
      <c r="DR9" s="794"/>
      <c r="DS9" s="794"/>
      <c r="DT9" s="794"/>
      <c r="DU9" s="795"/>
      <c r="DV9" s="790"/>
      <c r="DW9" s="791"/>
      <c r="DX9" s="791"/>
      <c r="DY9" s="791"/>
      <c r="DZ9" s="796"/>
      <c r="EA9" s="222"/>
    </row>
    <row r="10" spans="1:131" s="223" customFormat="1" ht="26.25" customHeight="1" x14ac:dyDescent="0.15">
      <c r="A10" s="226">
        <v>4</v>
      </c>
      <c r="B10" s="797"/>
      <c r="C10" s="798"/>
      <c r="D10" s="798"/>
      <c r="E10" s="798"/>
      <c r="F10" s="798"/>
      <c r="G10" s="798"/>
      <c r="H10" s="798"/>
      <c r="I10" s="798"/>
      <c r="J10" s="798"/>
      <c r="K10" s="798"/>
      <c r="L10" s="798"/>
      <c r="M10" s="798"/>
      <c r="N10" s="798"/>
      <c r="O10" s="798"/>
      <c r="P10" s="799"/>
      <c r="Q10" s="800"/>
      <c r="R10" s="801"/>
      <c r="S10" s="801"/>
      <c r="T10" s="801"/>
      <c r="U10" s="801"/>
      <c r="V10" s="801"/>
      <c r="W10" s="801"/>
      <c r="X10" s="801"/>
      <c r="Y10" s="801"/>
      <c r="Z10" s="801"/>
      <c r="AA10" s="801"/>
      <c r="AB10" s="801"/>
      <c r="AC10" s="801"/>
      <c r="AD10" s="801"/>
      <c r="AE10" s="802"/>
      <c r="AF10" s="803"/>
      <c r="AG10" s="804"/>
      <c r="AH10" s="804"/>
      <c r="AI10" s="804"/>
      <c r="AJ10" s="805"/>
      <c r="AK10" s="786"/>
      <c r="AL10" s="787"/>
      <c r="AM10" s="787"/>
      <c r="AN10" s="787"/>
      <c r="AO10" s="787"/>
      <c r="AP10" s="787"/>
      <c r="AQ10" s="787"/>
      <c r="AR10" s="787"/>
      <c r="AS10" s="787"/>
      <c r="AT10" s="787"/>
      <c r="AU10" s="788"/>
      <c r="AV10" s="788"/>
      <c r="AW10" s="788"/>
      <c r="AX10" s="788"/>
      <c r="AY10" s="789"/>
      <c r="AZ10" s="220"/>
      <c r="BA10" s="220"/>
      <c r="BB10" s="220"/>
      <c r="BC10" s="220"/>
      <c r="BD10" s="220"/>
      <c r="BE10" s="221"/>
      <c r="BF10" s="221"/>
      <c r="BG10" s="221"/>
      <c r="BH10" s="221"/>
      <c r="BI10" s="221"/>
      <c r="BJ10" s="221"/>
      <c r="BK10" s="221"/>
      <c r="BL10" s="221"/>
      <c r="BM10" s="221"/>
      <c r="BN10" s="221"/>
      <c r="BO10" s="221"/>
      <c r="BP10" s="221"/>
      <c r="BQ10" s="226">
        <v>4</v>
      </c>
      <c r="BR10" s="227"/>
      <c r="BS10" s="790"/>
      <c r="BT10" s="791"/>
      <c r="BU10" s="791"/>
      <c r="BV10" s="791"/>
      <c r="BW10" s="791"/>
      <c r="BX10" s="791"/>
      <c r="BY10" s="791"/>
      <c r="BZ10" s="791"/>
      <c r="CA10" s="791"/>
      <c r="CB10" s="791"/>
      <c r="CC10" s="791"/>
      <c r="CD10" s="791"/>
      <c r="CE10" s="791"/>
      <c r="CF10" s="791"/>
      <c r="CG10" s="792"/>
      <c r="CH10" s="793"/>
      <c r="CI10" s="794"/>
      <c r="CJ10" s="794"/>
      <c r="CK10" s="794"/>
      <c r="CL10" s="795"/>
      <c r="CM10" s="793"/>
      <c r="CN10" s="794"/>
      <c r="CO10" s="794"/>
      <c r="CP10" s="794"/>
      <c r="CQ10" s="795"/>
      <c r="CR10" s="793"/>
      <c r="CS10" s="794"/>
      <c r="CT10" s="794"/>
      <c r="CU10" s="794"/>
      <c r="CV10" s="795"/>
      <c r="CW10" s="793"/>
      <c r="CX10" s="794"/>
      <c r="CY10" s="794"/>
      <c r="CZ10" s="794"/>
      <c r="DA10" s="795"/>
      <c r="DB10" s="793"/>
      <c r="DC10" s="794"/>
      <c r="DD10" s="794"/>
      <c r="DE10" s="794"/>
      <c r="DF10" s="795"/>
      <c r="DG10" s="793"/>
      <c r="DH10" s="794"/>
      <c r="DI10" s="794"/>
      <c r="DJ10" s="794"/>
      <c r="DK10" s="795"/>
      <c r="DL10" s="793"/>
      <c r="DM10" s="794"/>
      <c r="DN10" s="794"/>
      <c r="DO10" s="794"/>
      <c r="DP10" s="795"/>
      <c r="DQ10" s="793"/>
      <c r="DR10" s="794"/>
      <c r="DS10" s="794"/>
      <c r="DT10" s="794"/>
      <c r="DU10" s="795"/>
      <c r="DV10" s="790"/>
      <c r="DW10" s="791"/>
      <c r="DX10" s="791"/>
      <c r="DY10" s="791"/>
      <c r="DZ10" s="796"/>
      <c r="EA10" s="222"/>
    </row>
    <row r="11" spans="1:131" s="223" customFormat="1" ht="26.25" customHeight="1" x14ac:dyDescent="0.15">
      <c r="A11" s="226">
        <v>5</v>
      </c>
      <c r="B11" s="797"/>
      <c r="C11" s="798"/>
      <c r="D11" s="798"/>
      <c r="E11" s="798"/>
      <c r="F11" s="798"/>
      <c r="G11" s="798"/>
      <c r="H11" s="798"/>
      <c r="I11" s="798"/>
      <c r="J11" s="798"/>
      <c r="K11" s="798"/>
      <c r="L11" s="798"/>
      <c r="M11" s="798"/>
      <c r="N11" s="798"/>
      <c r="O11" s="798"/>
      <c r="P11" s="799"/>
      <c r="Q11" s="800"/>
      <c r="R11" s="801"/>
      <c r="S11" s="801"/>
      <c r="T11" s="801"/>
      <c r="U11" s="801"/>
      <c r="V11" s="801"/>
      <c r="W11" s="801"/>
      <c r="X11" s="801"/>
      <c r="Y11" s="801"/>
      <c r="Z11" s="801"/>
      <c r="AA11" s="801"/>
      <c r="AB11" s="801"/>
      <c r="AC11" s="801"/>
      <c r="AD11" s="801"/>
      <c r="AE11" s="802"/>
      <c r="AF11" s="803"/>
      <c r="AG11" s="804"/>
      <c r="AH11" s="804"/>
      <c r="AI11" s="804"/>
      <c r="AJ11" s="805"/>
      <c r="AK11" s="786"/>
      <c r="AL11" s="787"/>
      <c r="AM11" s="787"/>
      <c r="AN11" s="787"/>
      <c r="AO11" s="787"/>
      <c r="AP11" s="787"/>
      <c r="AQ11" s="787"/>
      <c r="AR11" s="787"/>
      <c r="AS11" s="787"/>
      <c r="AT11" s="787"/>
      <c r="AU11" s="788"/>
      <c r="AV11" s="788"/>
      <c r="AW11" s="788"/>
      <c r="AX11" s="788"/>
      <c r="AY11" s="789"/>
      <c r="AZ11" s="220"/>
      <c r="BA11" s="220"/>
      <c r="BB11" s="220"/>
      <c r="BC11" s="220"/>
      <c r="BD11" s="220"/>
      <c r="BE11" s="221"/>
      <c r="BF11" s="221"/>
      <c r="BG11" s="221"/>
      <c r="BH11" s="221"/>
      <c r="BI11" s="221"/>
      <c r="BJ11" s="221"/>
      <c r="BK11" s="221"/>
      <c r="BL11" s="221"/>
      <c r="BM11" s="221"/>
      <c r="BN11" s="221"/>
      <c r="BO11" s="221"/>
      <c r="BP11" s="221"/>
      <c r="BQ11" s="226">
        <v>5</v>
      </c>
      <c r="BR11" s="227"/>
      <c r="BS11" s="790"/>
      <c r="BT11" s="791"/>
      <c r="BU11" s="791"/>
      <c r="BV11" s="791"/>
      <c r="BW11" s="791"/>
      <c r="BX11" s="791"/>
      <c r="BY11" s="791"/>
      <c r="BZ11" s="791"/>
      <c r="CA11" s="791"/>
      <c r="CB11" s="791"/>
      <c r="CC11" s="791"/>
      <c r="CD11" s="791"/>
      <c r="CE11" s="791"/>
      <c r="CF11" s="791"/>
      <c r="CG11" s="792"/>
      <c r="CH11" s="793"/>
      <c r="CI11" s="794"/>
      <c r="CJ11" s="794"/>
      <c r="CK11" s="794"/>
      <c r="CL11" s="795"/>
      <c r="CM11" s="793"/>
      <c r="CN11" s="794"/>
      <c r="CO11" s="794"/>
      <c r="CP11" s="794"/>
      <c r="CQ11" s="795"/>
      <c r="CR11" s="793"/>
      <c r="CS11" s="794"/>
      <c r="CT11" s="794"/>
      <c r="CU11" s="794"/>
      <c r="CV11" s="795"/>
      <c r="CW11" s="793"/>
      <c r="CX11" s="794"/>
      <c r="CY11" s="794"/>
      <c r="CZ11" s="794"/>
      <c r="DA11" s="795"/>
      <c r="DB11" s="793"/>
      <c r="DC11" s="794"/>
      <c r="DD11" s="794"/>
      <c r="DE11" s="794"/>
      <c r="DF11" s="795"/>
      <c r="DG11" s="793"/>
      <c r="DH11" s="794"/>
      <c r="DI11" s="794"/>
      <c r="DJ11" s="794"/>
      <c r="DK11" s="795"/>
      <c r="DL11" s="793"/>
      <c r="DM11" s="794"/>
      <c r="DN11" s="794"/>
      <c r="DO11" s="794"/>
      <c r="DP11" s="795"/>
      <c r="DQ11" s="793"/>
      <c r="DR11" s="794"/>
      <c r="DS11" s="794"/>
      <c r="DT11" s="794"/>
      <c r="DU11" s="795"/>
      <c r="DV11" s="790"/>
      <c r="DW11" s="791"/>
      <c r="DX11" s="791"/>
      <c r="DY11" s="791"/>
      <c r="DZ11" s="796"/>
      <c r="EA11" s="222"/>
    </row>
    <row r="12" spans="1:131" s="223" customFormat="1" ht="26.25" customHeight="1" x14ac:dyDescent="0.15">
      <c r="A12" s="226">
        <v>6</v>
      </c>
      <c r="B12" s="797"/>
      <c r="C12" s="798"/>
      <c r="D12" s="798"/>
      <c r="E12" s="798"/>
      <c r="F12" s="798"/>
      <c r="G12" s="798"/>
      <c r="H12" s="798"/>
      <c r="I12" s="798"/>
      <c r="J12" s="798"/>
      <c r="K12" s="798"/>
      <c r="L12" s="798"/>
      <c r="M12" s="798"/>
      <c r="N12" s="798"/>
      <c r="O12" s="798"/>
      <c r="P12" s="799"/>
      <c r="Q12" s="800"/>
      <c r="R12" s="801"/>
      <c r="S12" s="801"/>
      <c r="T12" s="801"/>
      <c r="U12" s="801"/>
      <c r="V12" s="801"/>
      <c r="W12" s="801"/>
      <c r="X12" s="801"/>
      <c r="Y12" s="801"/>
      <c r="Z12" s="801"/>
      <c r="AA12" s="801"/>
      <c r="AB12" s="801"/>
      <c r="AC12" s="801"/>
      <c r="AD12" s="801"/>
      <c r="AE12" s="802"/>
      <c r="AF12" s="803"/>
      <c r="AG12" s="804"/>
      <c r="AH12" s="804"/>
      <c r="AI12" s="804"/>
      <c r="AJ12" s="805"/>
      <c r="AK12" s="786"/>
      <c r="AL12" s="787"/>
      <c r="AM12" s="787"/>
      <c r="AN12" s="787"/>
      <c r="AO12" s="787"/>
      <c r="AP12" s="787"/>
      <c r="AQ12" s="787"/>
      <c r="AR12" s="787"/>
      <c r="AS12" s="787"/>
      <c r="AT12" s="787"/>
      <c r="AU12" s="788"/>
      <c r="AV12" s="788"/>
      <c r="AW12" s="788"/>
      <c r="AX12" s="788"/>
      <c r="AY12" s="789"/>
      <c r="AZ12" s="220"/>
      <c r="BA12" s="220"/>
      <c r="BB12" s="220"/>
      <c r="BC12" s="220"/>
      <c r="BD12" s="220"/>
      <c r="BE12" s="221"/>
      <c r="BF12" s="221"/>
      <c r="BG12" s="221"/>
      <c r="BH12" s="221"/>
      <c r="BI12" s="221"/>
      <c r="BJ12" s="221"/>
      <c r="BK12" s="221"/>
      <c r="BL12" s="221"/>
      <c r="BM12" s="221"/>
      <c r="BN12" s="221"/>
      <c r="BO12" s="221"/>
      <c r="BP12" s="221"/>
      <c r="BQ12" s="226">
        <v>6</v>
      </c>
      <c r="BR12" s="227"/>
      <c r="BS12" s="790"/>
      <c r="BT12" s="791"/>
      <c r="BU12" s="791"/>
      <c r="BV12" s="791"/>
      <c r="BW12" s="791"/>
      <c r="BX12" s="791"/>
      <c r="BY12" s="791"/>
      <c r="BZ12" s="791"/>
      <c r="CA12" s="791"/>
      <c r="CB12" s="791"/>
      <c r="CC12" s="791"/>
      <c r="CD12" s="791"/>
      <c r="CE12" s="791"/>
      <c r="CF12" s="791"/>
      <c r="CG12" s="792"/>
      <c r="CH12" s="793"/>
      <c r="CI12" s="794"/>
      <c r="CJ12" s="794"/>
      <c r="CK12" s="794"/>
      <c r="CL12" s="795"/>
      <c r="CM12" s="793"/>
      <c r="CN12" s="794"/>
      <c r="CO12" s="794"/>
      <c r="CP12" s="794"/>
      <c r="CQ12" s="795"/>
      <c r="CR12" s="793"/>
      <c r="CS12" s="794"/>
      <c r="CT12" s="794"/>
      <c r="CU12" s="794"/>
      <c r="CV12" s="795"/>
      <c r="CW12" s="793"/>
      <c r="CX12" s="794"/>
      <c r="CY12" s="794"/>
      <c r="CZ12" s="794"/>
      <c r="DA12" s="795"/>
      <c r="DB12" s="793"/>
      <c r="DC12" s="794"/>
      <c r="DD12" s="794"/>
      <c r="DE12" s="794"/>
      <c r="DF12" s="795"/>
      <c r="DG12" s="793"/>
      <c r="DH12" s="794"/>
      <c r="DI12" s="794"/>
      <c r="DJ12" s="794"/>
      <c r="DK12" s="795"/>
      <c r="DL12" s="793"/>
      <c r="DM12" s="794"/>
      <c r="DN12" s="794"/>
      <c r="DO12" s="794"/>
      <c r="DP12" s="795"/>
      <c r="DQ12" s="793"/>
      <c r="DR12" s="794"/>
      <c r="DS12" s="794"/>
      <c r="DT12" s="794"/>
      <c r="DU12" s="795"/>
      <c r="DV12" s="790"/>
      <c r="DW12" s="791"/>
      <c r="DX12" s="791"/>
      <c r="DY12" s="791"/>
      <c r="DZ12" s="796"/>
      <c r="EA12" s="222"/>
    </row>
    <row r="13" spans="1:131" s="223" customFormat="1" ht="26.25" customHeight="1" x14ac:dyDescent="0.15">
      <c r="A13" s="226">
        <v>7</v>
      </c>
      <c r="B13" s="797"/>
      <c r="C13" s="798"/>
      <c r="D13" s="798"/>
      <c r="E13" s="798"/>
      <c r="F13" s="798"/>
      <c r="G13" s="798"/>
      <c r="H13" s="798"/>
      <c r="I13" s="798"/>
      <c r="J13" s="798"/>
      <c r="K13" s="798"/>
      <c r="L13" s="798"/>
      <c r="M13" s="798"/>
      <c r="N13" s="798"/>
      <c r="O13" s="798"/>
      <c r="P13" s="799"/>
      <c r="Q13" s="800"/>
      <c r="R13" s="801"/>
      <c r="S13" s="801"/>
      <c r="T13" s="801"/>
      <c r="U13" s="801"/>
      <c r="V13" s="801"/>
      <c r="W13" s="801"/>
      <c r="X13" s="801"/>
      <c r="Y13" s="801"/>
      <c r="Z13" s="801"/>
      <c r="AA13" s="801"/>
      <c r="AB13" s="801"/>
      <c r="AC13" s="801"/>
      <c r="AD13" s="801"/>
      <c r="AE13" s="802"/>
      <c r="AF13" s="803"/>
      <c r="AG13" s="804"/>
      <c r="AH13" s="804"/>
      <c r="AI13" s="804"/>
      <c r="AJ13" s="805"/>
      <c r="AK13" s="786"/>
      <c r="AL13" s="787"/>
      <c r="AM13" s="787"/>
      <c r="AN13" s="787"/>
      <c r="AO13" s="787"/>
      <c r="AP13" s="787"/>
      <c r="AQ13" s="787"/>
      <c r="AR13" s="787"/>
      <c r="AS13" s="787"/>
      <c r="AT13" s="787"/>
      <c r="AU13" s="788"/>
      <c r="AV13" s="788"/>
      <c r="AW13" s="788"/>
      <c r="AX13" s="788"/>
      <c r="AY13" s="789"/>
      <c r="AZ13" s="220"/>
      <c r="BA13" s="220"/>
      <c r="BB13" s="220"/>
      <c r="BC13" s="220"/>
      <c r="BD13" s="220"/>
      <c r="BE13" s="221"/>
      <c r="BF13" s="221"/>
      <c r="BG13" s="221"/>
      <c r="BH13" s="221"/>
      <c r="BI13" s="221"/>
      <c r="BJ13" s="221"/>
      <c r="BK13" s="221"/>
      <c r="BL13" s="221"/>
      <c r="BM13" s="221"/>
      <c r="BN13" s="221"/>
      <c r="BO13" s="221"/>
      <c r="BP13" s="221"/>
      <c r="BQ13" s="226">
        <v>7</v>
      </c>
      <c r="BR13" s="227"/>
      <c r="BS13" s="790"/>
      <c r="BT13" s="791"/>
      <c r="BU13" s="791"/>
      <c r="BV13" s="791"/>
      <c r="BW13" s="791"/>
      <c r="BX13" s="791"/>
      <c r="BY13" s="791"/>
      <c r="BZ13" s="791"/>
      <c r="CA13" s="791"/>
      <c r="CB13" s="791"/>
      <c r="CC13" s="791"/>
      <c r="CD13" s="791"/>
      <c r="CE13" s="791"/>
      <c r="CF13" s="791"/>
      <c r="CG13" s="792"/>
      <c r="CH13" s="793"/>
      <c r="CI13" s="794"/>
      <c r="CJ13" s="794"/>
      <c r="CK13" s="794"/>
      <c r="CL13" s="795"/>
      <c r="CM13" s="793"/>
      <c r="CN13" s="794"/>
      <c r="CO13" s="794"/>
      <c r="CP13" s="794"/>
      <c r="CQ13" s="795"/>
      <c r="CR13" s="793"/>
      <c r="CS13" s="794"/>
      <c r="CT13" s="794"/>
      <c r="CU13" s="794"/>
      <c r="CV13" s="795"/>
      <c r="CW13" s="793"/>
      <c r="CX13" s="794"/>
      <c r="CY13" s="794"/>
      <c r="CZ13" s="794"/>
      <c r="DA13" s="795"/>
      <c r="DB13" s="793"/>
      <c r="DC13" s="794"/>
      <c r="DD13" s="794"/>
      <c r="DE13" s="794"/>
      <c r="DF13" s="795"/>
      <c r="DG13" s="793"/>
      <c r="DH13" s="794"/>
      <c r="DI13" s="794"/>
      <c r="DJ13" s="794"/>
      <c r="DK13" s="795"/>
      <c r="DL13" s="793"/>
      <c r="DM13" s="794"/>
      <c r="DN13" s="794"/>
      <c r="DO13" s="794"/>
      <c r="DP13" s="795"/>
      <c r="DQ13" s="793"/>
      <c r="DR13" s="794"/>
      <c r="DS13" s="794"/>
      <c r="DT13" s="794"/>
      <c r="DU13" s="795"/>
      <c r="DV13" s="790"/>
      <c r="DW13" s="791"/>
      <c r="DX13" s="791"/>
      <c r="DY13" s="791"/>
      <c r="DZ13" s="796"/>
      <c r="EA13" s="222"/>
    </row>
    <row r="14" spans="1:131" s="223" customFormat="1" ht="26.25" customHeight="1" x14ac:dyDescent="0.15">
      <c r="A14" s="226">
        <v>8</v>
      </c>
      <c r="B14" s="797"/>
      <c r="C14" s="798"/>
      <c r="D14" s="798"/>
      <c r="E14" s="798"/>
      <c r="F14" s="798"/>
      <c r="G14" s="798"/>
      <c r="H14" s="798"/>
      <c r="I14" s="798"/>
      <c r="J14" s="798"/>
      <c r="K14" s="798"/>
      <c r="L14" s="798"/>
      <c r="M14" s="798"/>
      <c r="N14" s="798"/>
      <c r="O14" s="798"/>
      <c r="P14" s="799"/>
      <c r="Q14" s="800"/>
      <c r="R14" s="801"/>
      <c r="S14" s="801"/>
      <c r="T14" s="801"/>
      <c r="U14" s="801"/>
      <c r="V14" s="801"/>
      <c r="W14" s="801"/>
      <c r="X14" s="801"/>
      <c r="Y14" s="801"/>
      <c r="Z14" s="801"/>
      <c r="AA14" s="801"/>
      <c r="AB14" s="801"/>
      <c r="AC14" s="801"/>
      <c r="AD14" s="801"/>
      <c r="AE14" s="802"/>
      <c r="AF14" s="803"/>
      <c r="AG14" s="804"/>
      <c r="AH14" s="804"/>
      <c r="AI14" s="804"/>
      <c r="AJ14" s="805"/>
      <c r="AK14" s="786"/>
      <c r="AL14" s="787"/>
      <c r="AM14" s="787"/>
      <c r="AN14" s="787"/>
      <c r="AO14" s="787"/>
      <c r="AP14" s="787"/>
      <c r="AQ14" s="787"/>
      <c r="AR14" s="787"/>
      <c r="AS14" s="787"/>
      <c r="AT14" s="787"/>
      <c r="AU14" s="788"/>
      <c r="AV14" s="788"/>
      <c r="AW14" s="788"/>
      <c r="AX14" s="788"/>
      <c r="AY14" s="789"/>
      <c r="AZ14" s="220"/>
      <c r="BA14" s="220"/>
      <c r="BB14" s="220"/>
      <c r="BC14" s="220"/>
      <c r="BD14" s="220"/>
      <c r="BE14" s="221"/>
      <c r="BF14" s="221"/>
      <c r="BG14" s="221"/>
      <c r="BH14" s="221"/>
      <c r="BI14" s="221"/>
      <c r="BJ14" s="221"/>
      <c r="BK14" s="221"/>
      <c r="BL14" s="221"/>
      <c r="BM14" s="221"/>
      <c r="BN14" s="221"/>
      <c r="BO14" s="221"/>
      <c r="BP14" s="221"/>
      <c r="BQ14" s="226">
        <v>8</v>
      </c>
      <c r="BR14" s="227"/>
      <c r="BS14" s="790"/>
      <c r="BT14" s="791"/>
      <c r="BU14" s="791"/>
      <c r="BV14" s="791"/>
      <c r="BW14" s="791"/>
      <c r="BX14" s="791"/>
      <c r="BY14" s="791"/>
      <c r="BZ14" s="791"/>
      <c r="CA14" s="791"/>
      <c r="CB14" s="791"/>
      <c r="CC14" s="791"/>
      <c r="CD14" s="791"/>
      <c r="CE14" s="791"/>
      <c r="CF14" s="791"/>
      <c r="CG14" s="792"/>
      <c r="CH14" s="793"/>
      <c r="CI14" s="794"/>
      <c r="CJ14" s="794"/>
      <c r="CK14" s="794"/>
      <c r="CL14" s="795"/>
      <c r="CM14" s="793"/>
      <c r="CN14" s="794"/>
      <c r="CO14" s="794"/>
      <c r="CP14" s="794"/>
      <c r="CQ14" s="795"/>
      <c r="CR14" s="793"/>
      <c r="CS14" s="794"/>
      <c r="CT14" s="794"/>
      <c r="CU14" s="794"/>
      <c r="CV14" s="795"/>
      <c r="CW14" s="793"/>
      <c r="CX14" s="794"/>
      <c r="CY14" s="794"/>
      <c r="CZ14" s="794"/>
      <c r="DA14" s="795"/>
      <c r="DB14" s="793"/>
      <c r="DC14" s="794"/>
      <c r="DD14" s="794"/>
      <c r="DE14" s="794"/>
      <c r="DF14" s="795"/>
      <c r="DG14" s="793"/>
      <c r="DH14" s="794"/>
      <c r="DI14" s="794"/>
      <c r="DJ14" s="794"/>
      <c r="DK14" s="795"/>
      <c r="DL14" s="793"/>
      <c r="DM14" s="794"/>
      <c r="DN14" s="794"/>
      <c r="DO14" s="794"/>
      <c r="DP14" s="795"/>
      <c r="DQ14" s="793"/>
      <c r="DR14" s="794"/>
      <c r="DS14" s="794"/>
      <c r="DT14" s="794"/>
      <c r="DU14" s="795"/>
      <c r="DV14" s="790"/>
      <c r="DW14" s="791"/>
      <c r="DX14" s="791"/>
      <c r="DY14" s="791"/>
      <c r="DZ14" s="796"/>
      <c r="EA14" s="222"/>
    </row>
    <row r="15" spans="1:131" s="223" customFormat="1" ht="26.25" customHeight="1" x14ac:dyDescent="0.15">
      <c r="A15" s="226">
        <v>9</v>
      </c>
      <c r="B15" s="797"/>
      <c r="C15" s="798"/>
      <c r="D15" s="798"/>
      <c r="E15" s="798"/>
      <c r="F15" s="798"/>
      <c r="G15" s="798"/>
      <c r="H15" s="798"/>
      <c r="I15" s="798"/>
      <c r="J15" s="798"/>
      <c r="K15" s="798"/>
      <c r="L15" s="798"/>
      <c r="M15" s="798"/>
      <c r="N15" s="798"/>
      <c r="O15" s="798"/>
      <c r="P15" s="799"/>
      <c r="Q15" s="800"/>
      <c r="R15" s="801"/>
      <c r="S15" s="801"/>
      <c r="T15" s="801"/>
      <c r="U15" s="801"/>
      <c r="V15" s="801"/>
      <c r="W15" s="801"/>
      <c r="X15" s="801"/>
      <c r="Y15" s="801"/>
      <c r="Z15" s="801"/>
      <c r="AA15" s="801"/>
      <c r="AB15" s="801"/>
      <c r="AC15" s="801"/>
      <c r="AD15" s="801"/>
      <c r="AE15" s="802"/>
      <c r="AF15" s="803"/>
      <c r="AG15" s="804"/>
      <c r="AH15" s="804"/>
      <c r="AI15" s="804"/>
      <c r="AJ15" s="805"/>
      <c r="AK15" s="786"/>
      <c r="AL15" s="787"/>
      <c r="AM15" s="787"/>
      <c r="AN15" s="787"/>
      <c r="AO15" s="787"/>
      <c r="AP15" s="787"/>
      <c r="AQ15" s="787"/>
      <c r="AR15" s="787"/>
      <c r="AS15" s="787"/>
      <c r="AT15" s="787"/>
      <c r="AU15" s="788"/>
      <c r="AV15" s="788"/>
      <c r="AW15" s="788"/>
      <c r="AX15" s="788"/>
      <c r="AY15" s="789"/>
      <c r="AZ15" s="220"/>
      <c r="BA15" s="220"/>
      <c r="BB15" s="220"/>
      <c r="BC15" s="220"/>
      <c r="BD15" s="220"/>
      <c r="BE15" s="221"/>
      <c r="BF15" s="221"/>
      <c r="BG15" s="221"/>
      <c r="BH15" s="221"/>
      <c r="BI15" s="221"/>
      <c r="BJ15" s="221"/>
      <c r="BK15" s="221"/>
      <c r="BL15" s="221"/>
      <c r="BM15" s="221"/>
      <c r="BN15" s="221"/>
      <c r="BO15" s="221"/>
      <c r="BP15" s="221"/>
      <c r="BQ15" s="226">
        <v>9</v>
      </c>
      <c r="BR15" s="227"/>
      <c r="BS15" s="790"/>
      <c r="BT15" s="791"/>
      <c r="BU15" s="791"/>
      <c r="BV15" s="791"/>
      <c r="BW15" s="791"/>
      <c r="BX15" s="791"/>
      <c r="BY15" s="791"/>
      <c r="BZ15" s="791"/>
      <c r="CA15" s="791"/>
      <c r="CB15" s="791"/>
      <c r="CC15" s="791"/>
      <c r="CD15" s="791"/>
      <c r="CE15" s="791"/>
      <c r="CF15" s="791"/>
      <c r="CG15" s="792"/>
      <c r="CH15" s="793"/>
      <c r="CI15" s="794"/>
      <c r="CJ15" s="794"/>
      <c r="CK15" s="794"/>
      <c r="CL15" s="795"/>
      <c r="CM15" s="793"/>
      <c r="CN15" s="794"/>
      <c r="CO15" s="794"/>
      <c r="CP15" s="794"/>
      <c r="CQ15" s="795"/>
      <c r="CR15" s="793"/>
      <c r="CS15" s="794"/>
      <c r="CT15" s="794"/>
      <c r="CU15" s="794"/>
      <c r="CV15" s="795"/>
      <c r="CW15" s="793"/>
      <c r="CX15" s="794"/>
      <c r="CY15" s="794"/>
      <c r="CZ15" s="794"/>
      <c r="DA15" s="795"/>
      <c r="DB15" s="793"/>
      <c r="DC15" s="794"/>
      <c r="DD15" s="794"/>
      <c r="DE15" s="794"/>
      <c r="DF15" s="795"/>
      <c r="DG15" s="793"/>
      <c r="DH15" s="794"/>
      <c r="DI15" s="794"/>
      <c r="DJ15" s="794"/>
      <c r="DK15" s="795"/>
      <c r="DL15" s="793"/>
      <c r="DM15" s="794"/>
      <c r="DN15" s="794"/>
      <c r="DO15" s="794"/>
      <c r="DP15" s="795"/>
      <c r="DQ15" s="793"/>
      <c r="DR15" s="794"/>
      <c r="DS15" s="794"/>
      <c r="DT15" s="794"/>
      <c r="DU15" s="795"/>
      <c r="DV15" s="790"/>
      <c r="DW15" s="791"/>
      <c r="DX15" s="791"/>
      <c r="DY15" s="791"/>
      <c r="DZ15" s="796"/>
      <c r="EA15" s="222"/>
    </row>
    <row r="16" spans="1:131" s="223" customFormat="1" ht="26.25" customHeight="1" x14ac:dyDescent="0.15">
      <c r="A16" s="226">
        <v>10</v>
      </c>
      <c r="B16" s="797"/>
      <c r="C16" s="798"/>
      <c r="D16" s="798"/>
      <c r="E16" s="798"/>
      <c r="F16" s="798"/>
      <c r="G16" s="798"/>
      <c r="H16" s="798"/>
      <c r="I16" s="798"/>
      <c r="J16" s="798"/>
      <c r="K16" s="798"/>
      <c r="L16" s="798"/>
      <c r="M16" s="798"/>
      <c r="N16" s="798"/>
      <c r="O16" s="798"/>
      <c r="P16" s="799"/>
      <c r="Q16" s="800"/>
      <c r="R16" s="801"/>
      <c r="S16" s="801"/>
      <c r="T16" s="801"/>
      <c r="U16" s="801"/>
      <c r="V16" s="801"/>
      <c r="W16" s="801"/>
      <c r="X16" s="801"/>
      <c r="Y16" s="801"/>
      <c r="Z16" s="801"/>
      <c r="AA16" s="801"/>
      <c r="AB16" s="801"/>
      <c r="AC16" s="801"/>
      <c r="AD16" s="801"/>
      <c r="AE16" s="802"/>
      <c r="AF16" s="803"/>
      <c r="AG16" s="804"/>
      <c r="AH16" s="804"/>
      <c r="AI16" s="804"/>
      <c r="AJ16" s="805"/>
      <c r="AK16" s="786"/>
      <c r="AL16" s="787"/>
      <c r="AM16" s="787"/>
      <c r="AN16" s="787"/>
      <c r="AO16" s="787"/>
      <c r="AP16" s="787"/>
      <c r="AQ16" s="787"/>
      <c r="AR16" s="787"/>
      <c r="AS16" s="787"/>
      <c r="AT16" s="787"/>
      <c r="AU16" s="788"/>
      <c r="AV16" s="788"/>
      <c r="AW16" s="788"/>
      <c r="AX16" s="788"/>
      <c r="AY16" s="789"/>
      <c r="AZ16" s="220"/>
      <c r="BA16" s="220"/>
      <c r="BB16" s="220"/>
      <c r="BC16" s="220"/>
      <c r="BD16" s="220"/>
      <c r="BE16" s="221"/>
      <c r="BF16" s="221"/>
      <c r="BG16" s="221"/>
      <c r="BH16" s="221"/>
      <c r="BI16" s="221"/>
      <c r="BJ16" s="221"/>
      <c r="BK16" s="221"/>
      <c r="BL16" s="221"/>
      <c r="BM16" s="221"/>
      <c r="BN16" s="221"/>
      <c r="BO16" s="221"/>
      <c r="BP16" s="221"/>
      <c r="BQ16" s="226">
        <v>10</v>
      </c>
      <c r="BR16" s="227"/>
      <c r="BS16" s="790"/>
      <c r="BT16" s="791"/>
      <c r="BU16" s="791"/>
      <c r="BV16" s="791"/>
      <c r="BW16" s="791"/>
      <c r="BX16" s="791"/>
      <c r="BY16" s="791"/>
      <c r="BZ16" s="791"/>
      <c r="CA16" s="791"/>
      <c r="CB16" s="791"/>
      <c r="CC16" s="791"/>
      <c r="CD16" s="791"/>
      <c r="CE16" s="791"/>
      <c r="CF16" s="791"/>
      <c r="CG16" s="792"/>
      <c r="CH16" s="793"/>
      <c r="CI16" s="794"/>
      <c r="CJ16" s="794"/>
      <c r="CK16" s="794"/>
      <c r="CL16" s="795"/>
      <c r="CM16" s="793"/>
      <c r="CN16" s="794"/>
      <c r="CO16" s="794"/>
      <c r="CP16" s="794"/>
      <c r="CQ16" s="795"/>
      <c r="CR16" s="793"/>
      <c r="CS16" s="794"/>
      <c r="CT16" s="794"/>
      <c r="CU16" s="794"/>
      <c r="CV16" s="795"/>
      <c r="CW16" s="793"/>
      <c r="CX16" s="794"/>
      <c r="CY16" s="794"/>
      <c r="CZ16" s="794"/>
      <c r="DA16" s="795"/>
      <c r="DB16" s="793"/>
      <c r="DC16" s="794"/>
      <c r="DD16" s="794"/>
      <c r="DE16" s="794"/>
      <c r="DF16" s="795"/>
      <c r="DG16" s="793"/>
      <c r="DH16" s="794"/>
      <c r="DI16" s="794"/>
      <c r="DJ16" s="794"/>
      <c r="DK16" s="795"/>
      <c r="DL16" s="793"/>
      <c r="DM16" s="794"/>
      <c r="DN16" s="794"/>
      <c r="DO16" s="794"/>
      <c r="DP16" s="795"/>
      <c r="DQ16" s="793"/>
      <c r="DR16" s="794"/>
      <c r="DS16" s="794"/>
      <c r="DT16" s="794"/>
      <c r="DU16" s="795"/>
      <c r="DV16" s="790"/>
      <c r="DW16" s="791"/>
      <c r="DX16" s="791"/>
      <c r="DY16" s="791"/>
      <c r="DZ16" s="796"/>
      <c r="EA16" s="222"/>
    </row>
    <row r="17" spans="1:131" s="223" customFormat="1" ht="26.25" customHeight="1" x14ac:dyDescent="0.15">
      <c r="A17" s="226">
        <v>11</v>
      </c>
      <c r="B17" s="797"/>
      <c r="C17" s="798"/>
      <c r="D17" s="798"/>
      <c r="E17" s="798"/>
      <c r="F17" s="798"/>
      <c r="G17" s="798"/>
      <c r="H17" s="798"/>
      <c r="I17" s="798"/>
      <c r="J17" s="798"/>
      <c r="K17" s="798"/>
      <c r="L17" s="798"/>
      <c r="M17" s="798"/>
      <c r="N17" s="798"/>
      <c r="O17" s="798"/>
      <c r="P17" s="799"/>
      <c r="Q17" s="800"/>
      <c r="R17" s="801"/>
      <c r="S17" s="801"/>
      <c r="T17" s="801"/>
      <c r="U17" s="801"/>
      <c r="V17" s="801"/>
      <c r="W17" s="801"/>
      <c r="X17" s="801"/>
      <c r="Y17" s="801"/>
      <c r="Z17" s="801"/>
      <c r="AA17" s="801"/>
      <c r="AB17" s="801"/>
      <c r="AC17" s="801"/>
      <c r="AD17" s="801"/>
      <c r="AE17" s="802"/>
      <c r="AF17" s="803"/>
      <c r="AG17" s="804"/>
      <c r="AH17" s="804"/>
      <c r="AI17" s="804"/>
      <c r="AJ17" s="805"/>
      <c r="AK17" s="786"/>
      <c r="AL17" s="787"/>
      <c r="AM17" s="787"/>
      <c r="AN17" s="787"/>
      <c r="AO17" s="787"/>
      <c r="AP17" s="787"/>
      <c r="AQ17" s="787"/>
      <c r="AR17" s="787"/>
      <c r="AS17" s="787"/>
      <c r="AT17" s="787"/>
      <c r="AU17" s="788"/>
      <c r="AV17" s="788"/>
      <c r="AW17" s="788"/>
      <c r="AX17" s="788"/>
      <c r="AY17" s="789"/>
      <c r="AZ17" s="220"/>
      <c r="BA17" s="220"/>
      <c r="BB17" s="220"/>
      <c r="BC17" s="220"/>
      <c r="BD17" s="220"/>
      <c r="BE17" s="221"/>
      <c r="BF17" s="221"/>
      <c r="BG17" s="221"/>
      <c r="BH17" s="221"/>
      <c r="BI17" s="221"/>
      <c r="BJ17" s="221"/>
      <c r="BK17" s="221"/>
      <c r="BL17" s="221"/>
      <c r="BM17" s="221"/>
      <c r="BN17" s="221"/>
      <c r="BO17" s="221"/>
      <c r="BP17" s="221"/>
      <c r="BQ17" s="226">
        <v>11</v>
      </c>
      <c r="BR17" s="227"/>
      <c r="BS17" s="790"/>
      <c r="BT17" s="791"/>
      <c r="BU17" s="791"/>
      <c r="BV17" s="791"/>
      <c r="BW17" s="791"/>
      <c r="BX17" s="791"/>
      <c r="BY17" s="791"/>
      <c r="BZ17" s="791"/>
      <c r="CA17" s="791"/>
      <c r="CB17" s="791"/>
      <c r="CC17" s="791"/>
      <c r="CD17" s="791"/>
      <c r="CE17" s="791"/>
      <c r="CF17" s="791"/>
      <c r="CG17" s="792"/>
      <c r="CH17" s="793"/>
      <c r="CI17" s="794"/>
      <c r="CJ17" s="794"/>
      <c r="CK17" s="794"/>
      <c r="CL17" s="795"/>
      <c r="CM17" s="793"/>
      <c r="CN17" s="794"/>
      <c r="CO17" s="794"/>
      <c r="CP17" s="794"/>
      <c r="CQ17" s="795"/>
      <c r="CR17" s="793"/>
      <c r="CS17" s="794"/>
      <c r="CT17" s="794"/>
      <c r="CU17" s="794"/>
      <c r="CV17" s="795"/>
      <c r="CW17" s="793"/>
      <c r="CX17" s="794"/>
      <c r="CY17" s="794"/>
      <c r="CZ17" s="794"/>
      <c r="DA17" s="795"/>
      <c r="DB17" s="793"/>
      <c r="DC17" s="794"/>
      <c r="DD17" s="794"/>
      <c r="DE17" s="794"/>
      <c r="DF17" s="795"/>
      <c r="DG17" s="793"/>
      <c r="DH17" s="794"/>
      <c r="DI17" s="794"/>
      <c r="DJ17" s="794"/>
      <c r="DK17" s="795"/>
      <c r="DL17" s="793"/>
      <c r="DM17" s="794"/>
      <c r="DN17" s="794"/>
      <c r="DO17" s="794"/>
      <c r="DP17" s="795"/>
      <c r="DQ17" s="793"/>
      <c r="DR17" s="794"/>
      <c r="DS17" s="794"/>
      <c r="DT17" s="794"/>
      <c r="DU17" s="795"/>
      <c r="DV17" s="790"/>
      <c r="DW17" s="791"/>
      <c r="DX17" s="791"/>
      <c r="DY17" s="791"/>
      <c r="DZ17" s="796"/>
      <c r="EA17" s="222"/>
    </row>
    <row r="18" spans="1:131" s="223" customFormat="1" ht="26.25" customHeight="1" x14ac:dyDescent="0.15">
      <c r="A18" s="226">
        <v>12</v>
      </c>
      <c r="B18" s="797"/>
      <c r="C18" s="798"/>
      <c r="D18" s="798"/>
      <c r="E18" s="798"/>
      <c r="F18" s="798"/>
      <c r="G18" s="798"/>
      <c r="H18" s="798"/>
      <c r="I18" s="798"/>
      <c r="J18" s="798"/>
      <c r="K18" s="798"/>
      <c r="L18" s="798"/>
      <c r="M18" s="798"/>
      <c r="N18" s="798"/>
      <c r="O18" s="798"/>
      <c r="P18" s="799"/>
      <c r="Q18" s="800"/>
      <c r="R18" s="801"/>
      <c r="S18" s="801"/>
      <c r="T18" s="801"/>
      <c r="U18" s="801"/>
      <c r="V18" s="801"/>
      <c r="W18" s="801"/>
      <c r="X18" s="801"/>
      <c r="Y18" s="801"/>
      <c r="Z18" s="801"/>
      <c r="AA18" s="801"/>
      <c r="AB18" s="801"/>
      <c r="AC18" s="801"/>
      <c r="AD18" s="801"/>
      <c r="AE18" s="802"/>
      <c r="AF18" s="803"/>
      <c r="AG18" s="804"/>
      <c r="AH18" s="804"/>
      <c r="AI18" s="804"/>
      <c r="AJ18" s="805"/>
      <c r="AK18" s="786"/>
      <c r="AL18" s="787"/>
      <c r="AM18" s="787"/>
      <c r="AN18" s="787"/>
      <c r="AO18" s="787"/>
      <c r="AP18" s="787"/>
      <c r="AQ18" s="787"/>
      <c r="AR18" s="787"/>
      <c r="AS18" s="787"/>
      <c r="AT18" s="787"/>
      <c r="AU18" s="788"/>
      <c r="AV18" s="788"/>
      <c r="AW18" s="788"/>
      <c r="AX18" s="788"/>
      <c r="AY18" s="789"/>
      <c r="AZ18" s="220"/>
      <c r="BA18" s="220"/>
      <c r="BB18" s="220"/>
      <c r="BC18" s="220"/>
      <c r="BD18" s="220"/>
      <c r="BE18" s="221"/>
      <c r="BF18" s="221"/>
      <c r="BG18" s="221"/>
      <c r="BH18" s="221"/>
      <c r="BI18" s="221"/>
      <c r="BJ18" s="221"/>
      <c r="BK18" s="221"/>
      <c r="BL18" s="221"/>
      <c r="BM18" s="221"/>
      <c r="BN18" s="221"/>
      <c r="BO18" s="221"/>
      <c r="BP18" s="221"/>
      <c r="BQ18" s="226">
        <v>12</v>
      </c>
      <c r="BR18" s="227"/>
      <c r="BS18" s="790"/>
      <c r="BT18" s="791"/>
      <c r="BU18" s="791"/>
      <c r="BV18" s="791"/>
      <c r="BW18" s="791"/>
      <c r="BX18" s="791"/>
      <c r="BY18" s="791"/>
      <c r="BZ18" s="791"/>
      <c r="CA18" s="791"/>
      <c r="CB18" s="791"/>
      <c r="CC18" s="791"/>
      <c r="CD18" s="791"/>
      <c r="CE18" s="791"/>
      <c r="CF18" s="791"/>
      <c r="CG18" s="792"/>
      <c r="CH18" s="793"/>
      <c r="CI18" s="794"/>
      <c r="CJ18" s="794"/>
      <c r="CK18" s="794"/>
      <c r="CL18" s="795"/>
      <c r="CM18" s="793"/>
      <c r="CN18" s="794"/>
      <c r="CO18" s="794"/>
      <c r="CP18" s="794"/>
      <c r="CQ18" s="795"/>
      <c r="CR18" s="793"/>
      <c r="CS18" s="794"/>
      <c r="CT18" s="794"/>
      <c r="CU18" s="794"/>
      <c r="CV18" s="795"/>
      <c r="CW18" s="793"/>
      <c r="CX18" s="794"/>
      <c r="CY18" s="794"/>
      <c r="CZ18" s="794"/>
      <c r="DA18" s="795"/>
      <c r="DB18" s="793"/>
      <c r="DC18" s="794"/>
      <c r="DD18" s="794"/>
      <c r="DE18" s="794"/>
      <c r="DF18" s="795"/>
      <c r="DG18" s="793"/>
      <c r="DH18" s="794"/>
      <c r="DI18" s="794"/>
      <c r="DJ18" s="794"/>
      <c r="DK18" s="795"/>
      <c r="DL18" s="793"/>
      <c r="DM18" s="794"/>
      <c r="DN18" s="794"/>
      <c r="DO18" s="794"/>
      <c r="DP18" s="795"/>
      <c r="DQ18" s="793"/>
      <c r="DR18" s="794"/>
      <c r="DS18" s="794"/>
      <c r="DT18" s="794"/>
      <c r="DU18" s="795"/>
      <c r="DV18" s="790"/>
      <c r="DW18" s="791"/>
      <c r="DX18" s="791"/>
      <c r="DY18" s="791"/>
      <c r="DZ18" s="796"/>
      <c r="EA18" s="222"/>
    </row>
    <row r="19" spans="1:131" s="223" customFormat="1" ht="26.25" customHeight="1" x14ac:dyDescent="0.15">
      <c r="A19" s="226">
        <v>13</v>
      </c>
      <c r="B19" s="797"/>
      <c r="C19" s="798"/>
      <c r="D19" s="798"/>
      <c r="E19" s="798"/>
      <c r="F19" s="798"/>
      <c r="G19" s="798"/>
      <c r="H19" s="798"/>
      <c r="I19" s="798"/>
      <c r="J19" s="798"/>
      <c r="K19" s="798"/>
      <c r="L19" s="798"/>
      <c r="M19" s="798"/>
      <c r="N19" s="798"/>
      <c r="O19" s="798"/>
      <c r="P19" s="799"/>
      <c r="Q19" s="800"/>
      <c r="R19" s="801"/>
      <c r="S19" s="801"/>
      <c r="T19" s="801"/>
      <c r="U19" s="801"/>
      <c r="V19" s="801"/>
      <c r="W19" s="801"/>
      <c r="X19" s="801"/>
      <c r="Y19" s="801"/>
      <c r="Z19" s="801"/>
      <c r="AA19" s="801"/>
      <c r="AB19" s="801"/>
      <c r="AC19" s="801"/>
      <c r="AD19" s="801"/>
      <c r="AE19" s="802"/>
      <c r="AF19" s="803"/>
      <c r="AG19" s="804"/>
      <c r="AH19" s="804"/>
      <c r="AI19" s="804"/>
      <c r="AJ19" s="805"/>
      <c r="AK19" s="786"/>
      <c r="AL19" s="787"/>
      <c r="AM19" s="787"/>
      <c r="AN19" s="787"/>
      <c r="AO19" s="787"/>
      <c r="AP19" s="787"/>
      <c r="AQ19" s="787"/>
      <c r="AR19" s="787"/>
      <c r="AS19" s="787"/>
      <c r="AT19" s="787"/>
      <c r="AU19" s="788"/>
      <c r="AV19" s="788"/>
      <c r="AW19" s="788"/>
      <c r="AX19" s="788"/>
      <c r="AY19" s="789"/>
      <c r="AZ19" s="220"/>
      <c r="BA19" s="220"/>
      <c r="BB19" s="220"/>
      <c r="BC19" s="220"/>
      <c r="BD19" s="220"/>
      <c r="BE19" s="221"/>
      <c r="BF19" s="221"/>
      <c r="BG19" s="221"/>
      <c r="BH19" s="221"/>
      <c r="BI19" s="221"/>
      <c r="BJ19" s="221"/>
      <c r="BK19" s="221"/>
      <c r="BL19" s="221"/>
      <c r="BM19" s="221"/>
      <c r="BN19" s="221"/>
      <c r="BO19" s="221"/>
      <c r="BP19" s="221"/>
      <c r="BQ19" s="226">
        <v>13</v>
      </c>
      <c r="BR19" s="227"/>
      <c r="BS19" s="790"/>
      <c r="BT19" s="791"/>
      <c r="BU19" s="791"/>
      <c r="BV19" s="791"/>
      <c r="BW19" s="791"/>
      <c r="BX19" s="791"/>
      <c r="BY19" s="791"/>
      <c r="BZ19" s="791"/>
      <c r="CA19" s="791"/>
      <c r="CB19" s="791"/>
      <c r="CC19" s="791"/>
      <c r="CD19" s="791"/>
      <c r="CE19" s="791"/>
      <c r="CF19" s="791"/>
      <c r="CG19" s="792"/>
      <c r="CH19" s="793"/>
      <c r="CI19" s="794"/>
      <c r="CJ19" s="794"/>
      <c r="CK19" s="794"/>
      <c r="CL19" s="795"/>
      <c r="CM19" s="793"/>
      <c r="CN19" s="794"/>
      <c r="CO19" s="794"/>
      <c r="CP19" s="794"/>
      <c r="CQ19" s="795"/>
      <c r="CR19" s="793"/>
      <c r="CS19" s="794"/>
      <c r="CT19" s="794"/>
      <c r="CU19" s="794"/>
      <c r="CV19" s="795"/>
      <c r="CW19" s="793"/>
      <c r="CX19" s="794"/>
      <c r="CY19" s="794"/>
      <c r="CZ19" s="794"/>
      <c r="DA19" s="795"/>
      <c r="DB19" s="793"/>
      <c r="DC19" s="794"/>
      <c r="DD19" s="794"/>
      <c r="DE19" s="794"/>
      <c r="DF19" s="795"/>
      <c r="DG19" s="793"/>
      <c r="DH19" s="794"/>
      <c r="DI19" s="794"/>
      <c r="DJ19" s="794"/>
      <c r="DK19" s="795"/>
      <c r="DL19" s="793"/>
      <c r="DM19" s="794"/>
      <c r="DN19" s="794"/>
      <c r="DO19" s="794"/>
      <c r="DP19" s="795"/>
      <c r="DQ19" s="793"/>
      <c r="DR19" s="794"/>
      <c r="DS19" s="794"/>
      <c r="DT19" s="794"/>
      <c r="DU19" s="795"/>
      <c r="DV19" s="790"/>
      <c r="DW19" s="791"/>
      <c r="DX19" s="791"/>
      <c r="DY19" s="791"/>
      <c r="DZ19" s="796"/>
      <c r="EA19" s="222"/>
    </row>
    <row r="20" spans="1:131" s="223" customFormat="1" ht="26.25" customHeight="1" x14ac:dyDescent="0.15">
      <c r="A20" s="226">
        <v>14</v>
      </c>
      <c r="B20" s="797"/>
      <c r="C20" s="798"/>
      <c r="D20" s="798"/>
      <c r="E20" s="798"/>
      <c r="F20" s="798"/>
      <c r="G20" s="798"/>
      <c r="H20" s="798"/>
      <c r="I20" s="798"/>
      <c r="J20" s="798"/>
      <c r="K20" s="798"/>
      <c r="L20" s="798"/>
      <c r="M20" s="798"/>
      <c r="N20" s="798"/>
      <c r="O20" s="798"/>
      <c r="P20" s="799"/>
      <c r="Q20" s="800"/>
      <c r="R20" s="801"/>
      <c r="S20" s="801"/>
      <c r="T20" s="801"/>
      <c r="U20" s="801"/>
      <c r="V20" s="801"/>
      <c r="W20" s="801"/>
      <c r="X20" s="801"/>
      <c r="Y20" s="801"/>
      <c r="Z20" s="801"/>
      <c r="AA20" s="801"/>
      <c r="AB20" s="801"/>
      <c r="AC20" s="801"/>
      <c r="AD20" s="801"/>
      <c r="AE20" s="802"/>
      <c r="AF20" s="803"/>
      <c r="AG20" s="804"/>
      <c r="AH20" s="804"/>
      <c r="AI20" s="804"/>
      <c r="AJ20" s="805"/>
      <c r="AK20" s="786"/>
      <c r="AL20" s="787"/>
      <c r="AM20" s="787"/>
      <c r="AN20" s="787"/>
      <c r="AO20" s="787"/>
      <c r="AP20" s="787"/>
      <c r="AQ20" s="787"/>
      <c r="AR20" s="787"/>
      <c r="AS20" s="787"/>
      <c r="AT20" s="787"/>
      <c r="AU20" s="788"/>
      <c r="AV20" s="788"/>
      <c r="AW20" s="788"/>
      <c r="AX20" s="788"/>
      <c r="AY20" s="789"/>
      <c r="AZ20" s="220"/>
      <c r="BA20" s="220"/>
      <c r="BB20" s="220"/>
      <c r="BC20" s="220"/>
      <c r="BD20" s="220"/>
      <c r="BE20" s="221"/>
      <c r="BF20" s="221"/>
      <c r="BG20" s="221"/>
      <c r="BH20" s="221"/>
      <c r="BI20" s="221"/>
      <c r="BJ20" s="221"/>
      <c r="BK20" s="221"/>
      <c r="BL20" s="221"/>
      <c r="BM20" s="221"/>
      <c r="BN20" s="221"/>
      <c r="BO20" s="221"/>
      <c r="BP20" s="221"/>
      <c r="BQ20" s="226">
        <v>14</v>
      </c>
      <c r="BR20" s="227"/>
      <c r="BS20" s="790"/>
      <c r="BT20" s="791"/>
      <c r="BU20" s="791"/>
      <c r="BV20" s="791"/>
      <c r="BW20" s="791"/>
      <c r="BX20" s="791"/>
      <c r="BY20" s="791"/>
      <c r="BZ20" s="791"/>
      <c r="CA20" s="791"/>
      <c r="CB20" s="791"/>
      <c r="CC20" s="791"/>
      <c r="CD20" s="791"/>
      <c r="CE20" s="791"/>
      <c r="CF20" s="791"/>
      <c r="CG20" s="792"/>
      <c r="CH20" s="793"/>
      <c r="CI20" s="794"/>
      <c r="CJ20" s="794"/>
      <c r="CK20" s="794"/>
      <c r="CL20" s="795"/>
      <c r="CM20" s="793"/>
      <c r="CN20" s="794"/>
      <c r="CO20" s="794"/>
      <c r="CP20" s="794"/>
      <c r="CQ20" s="795"/>
      <c r="CR20" s="793"/>
      <c r="CS20" s="794"/>
      <c r="CT20" s="794"/>
      <c r="CU20" s="794"/>
      <c r="CV20" s="795"/>
      <c r="CW20" s="793"/>
      <c r="CX20" s="794"/>
      <c r="CY20" s="794"/>
      <c r="CZ20" s="794"/>
      <c r="DA20" s="795"/>
      <c r="DB20" s="793"/>
      <c r="DC20" s="794"/>
      <c r="DD20" s="794"/>
      <c r="DE20" s="794"/>
      <c r="DF20" s="795"/>
      <c r="DG20" s="793"/>
      <c r="DH20" s="794"/>
      <c r="DI20" s="794"/>
      <c r="DJ20" s="794"/>
      <c r="DK20" s="795"/>
      <c r="DL20" s="793"/>
      <c r="DM20" s="794"/>
      <c r="DN20" s="794"/>
      <c r="DO20" s="794"/>
      <c r="DP20" s="795"/>
      <c r="DQ20" s="793"/>
      <c r="DR20" s="794"/>
      <c r="DS20" s="794"/>
      <c r="DT20" s="794"/>
      <c r="DU20" s="795"/>
      <c r="DV20" s="790"/>
      <c r="DW20" s="791"/>
      <c r="DX20" s="791"/>
      <c r="DY20" s="791"/>
      <c r="DZ20" s="796"/>
      <c r="EA20" s="222"/>
    </row>
    <row r="21" spans="1:131" s="223" customFormat="1" ht="26.25" customHeight="1" thickBot="1" x14ac:dyDescent="0.2">
      <c r="A21" s="226">
        <v>15</v>
      </c>
      <c r="B21" s="797"/>
      <c r="C21" s="798"/>
      <c r="D21" s="798"/>
      <c r="E21" s="798"/>
      <c r="F21" s="798"/>
      <c r="G21" s="798"/>
      <c r="H21" s="798"/>
      <c r="I21" s="798"/>
      <c r="J21" s="798"/>
      <c r="K21" s="798"/>
      <c r="L21" s="798"/>
      <c r="M21" s="798"/>
      <c r="N21" s="798"/>
      <c r="O21" s="798"/>
      <c r="P21" s="799"/>
      <c r="Q21" s="800"/>
      <c r="R21" s="801"/>
      <c r="S21" s="801"/>
      <c r="T21" s="801"/>
      <c r="U21" s="801"/>
      <c r="V21" s="801"/>
      <c r="W21" s="801"/>
      <c r="X21" s="801"/>
      <c r="Y21" s="801"/>
      <c r="Z21" s="801"/>
      <c r="AA21" s="801"/>
      <c r="AB21" s="801"/>
      <c r="AC21" s="801"/>
      <c r="AD21" s="801"/>
      <c r="AE21" s="802"/>
      <c r="AF21" s="803"/>
      <c r="AG21" s="804"/>
      <c r="AH21" s="804"/>
      <c r="AI21" s="804"/>
      <c r="AJ21" s="805"/>
      <c r="AK21" s="786"/>
      <c r="AL21" s="787"/>
      <c r="AM21" s="787"/>
      <c r="AN21" s="787"/>
      <c r="AO21" s="787"/>
      <c r="AP21" s="787"/>
      <c r="AQ21" s="787"/>
      <c r="AR21" s="787"/>
      <c r="AS21" s="787"/>
      <c r="AT21" s="787"/>
      <c r="AU21" s="788"/>
      <c r="AV21" s="788"/>
      <c r="AW21" s="788"/>
      <c r="AX21" s="788"/>
      <c r="AY21" s="789"/>
      <c r="AZ21" s="220"/>
      <c r="BA21" s="220"/>
      <c r="BB21" s="220"/>
      <c r="BC21" s="220"/>
      <c r="BD21" s="220"/>
      <c r="BE21" s="221"/>
      <c r="BF21" s="221"/>
      <c r="BG21" s="221"/>
      <c r="BH21" s="221"/>
      <c r="BI21" s="221"/>
      <c r="BJ21" s="221"/>
      <c r="BK21" s="221"/>
      <c r="BL21" s="221"/>
      <c r="BM21" s="221"/>
      <c r="BN21" s="221"/>
      <c r="BO21" s="221"/>
      <c r="BP21" s="221"/>
      <c r="BQ21" s="226">
        <v>15</v>
      </c>
      <c r="BR21" s="227"/>
      <c r="BS21" s="790"/>
      <c r="BT21" s="791"/>
      <c r="BU21" s="791"/>
      <c r="BV21" s="791"/>
      <c r="BW21" s="791"/>
      <c r="BX21" s="791"/>
      <c r="BY21" s="791"/>
      <c r="BZ21" s="791"/>
      <c r="CA21" s="791"/>
      <c r="CB21" s="791"/>
      <c r="CC21" s="791"/>
      <c r="CD21" s="791"/>
      <c r="CE21" s="791"/>
      <c r="CF21" s="791"/>
      <c r="CG21" s="792"/>
      <c r="CH21" s="793"/>
      <c r="CI21" s="794"/>
      <c r="CJ21" s="794"/>
      <c r="CK21" s="794"/>
      <c r="CL21" s="795"/>
      <c r="CM21" s="793"/>
      <c r="CN21" s="794"/>
      <c r="CO21" s="794"/>
      <c r="CP21" s="794"/>
      <c r="CQ21" s="795"/>
      <c r="CR21" s="793"/>
      <c r="CS21" s="794"/>
      <c r="CT21" s="794"/>
      <c r="CU21" s="794"/>
      <c r="CV21" s="795"/>
      <c r="CW21" s="793"/>
      <c r="CX21" s="794"/>
      <c r="CY21" s="794"/>
      <c r="CZ21" s="794"/>
      <c r="DA21" s="795"/>
      <c r="DB21" s="793"/>
      <c r="DC21" s="794"/>
      <c r="DD21" s="794"/>
      <c r="DE21" s="794"/>
      <c r="DF21" s="795"/>
      <c r="DG21" s="793"/>
      <c r="DH21" s="794"/>
      <c r="DI21" s="794"/>
      <c r="DJ21" s="794"/>
      <c r="DK21" s="795"/>
      <c r="DL21" s="793"/>
      <c r="DM21" s="794"/>
      <c r="DN21" s="794"/>
      <c r="DO21" s="794"/>
      <c r="DP21" s="795"/>
      <c r="DQ21" s="793"/>
      <c r="DR21" s="794"/>
      <c r="DS21" s="794"/>
      <c r="DT21" s="794"/>
      <c r="DU21" s="795"/>
      <c r="DV21" s="790"/>
      <c r="DW21" s="791"/>
      <c r="DX21" s="791"/>
      <c r="DY21" s="791"/>
      <c r="DZ21" s="796"/>
      <c r="EA21" s="222"/>
    </row>
    <row r="22" spans="1:131" s="223" customFormat="1" ht="26.25" customHeight="1" x14ac:dyDescent="0.15">
      <c r="A22" s="226">
        <v>16</v>
      </c>
      <c r="B22" s="797"/>
      <c r="C22" s="798"/>
      <c r="D22" s="798"/>
      <c r="E22" s="798"/>
      <c r="F22" s="798"/>
      <c r="G22" s="798"/>
      <c r="H22" s="798"/>
      <c r="I22" s="798"/>
      <c r="J22" s="798"/>
      <c r="K22" s="798"/>
      <c r="L22" s="798"/>
      <c r="M22" s="798"/>
      <c r="N22" s="798"/>
      <c r="O22" s="798"/>
      <c r="P22" s="799"/>
      <c r="Q22" s="816"/>
      <c r="R22" s="817"/>
      <c r="S22" s="817"/>
      <c r="T22" s="817"/>
      <c r="U22" s="817"/>
      <c r="V22" s="817"/>
      <c r="W22" s="817"/>
      <c r="X22" s="817"/>
      <c r="Y22" s="817"/>
      <c r="Z22" s="817"/>
      <c r="AA22" s="817"/>
      <c r="AB22" s="817"/>
      <c r="AC22" s="817"/>
      <c r="AD22" s="817"/>
      <c r="AE22" s="818"/>
      <c r="AF22" s="803"/>
      <c r="AG22" s="804"/>
      <c r="AH22" s="804"/>
      <c r="AI22" s="804"/>
      <c r="AJ22" s="805"/>
      <c r="AK22" s="819"/>
      <c r="AL22" s="820"/>
      <c r="AM22" s="820"/>
      <c r="AN22" s="820"/>
      <c r="AO22" s="820"/>
      <c r="AP22" s="820"/>
      <c r="AQ22" s="820"/>
      <c r="AR22" s="820"/>
      <c r="AS22" s="820"/>
      <c r="AT22" s="820"/>
      <c r="AU22" s="821"/>
      <c r="AV22" s="821"/>
      <c r="AW22" s="821"/>
      <c r="AX22" s="821"/>
      <c r="AY22" s="822"/>
      <c r="AZ22" s="823" t="s">
        <v>375</v>
      </c>
      <c r="BA22" s="823"/>
      <c r="BB22" s="823"/>
      <c r="BC22" s="823"/>
      <c r="BD22" s="824"/>
      <c r="BE22" s="221"/>
      <c r="BF22" s="221"/>
      <c r="BG22" s="221"/>
      <c r="BH22" s="221"/>
      <c r="BI22" s="221"/>
      <c r="BJ22" s="221"/>
      <c r="BK22" s="221"/>
      <c r="BL22" s="221"/>
      <c r="BM22" s="221"/>
      <c r="BN22" s="221"/>
      <c r="BO22" s="221"/>
      <c r="BP22" s="221"/>
      <c r="BQ22" s="226">
        <v>16</v>
      </c>
      <c r="BR22" s="227"/>
      <c r="BS22" s="790"/>
      <c r="BT22" s="791"/>
      <c r="BU22" s="791"/>
      <c r="BV22" s="791"/>
      <c r="BW22" s="791"/>
      <c r="BX22" s="791"/>
      <c r="BY22" s="791"/>
      <c r="BZ22" s="791"/>
      <c r="CA22" s="791"/>
      <c r="CB22" s="791"/>
      <c r="CC22" s="791"/>
      <c r="CD22" s="791"/>
      <c r="CE22" s="791"/>
      <c r="CF22" s="791"/>
      <c r="CG22" s="792"/>
      <c r="CH22" s="793"/>
      <c r="CI22" s="794"/>
      <c r="CJ22" s="794"/>
      <c r="CK22" s="794"/>
      <c r="CL22" s="795"/>
      <c r="CM22" s="793"/>
      <c r="CN22" s="794"/>
      <c r="CO22" s="794"/>
      <c r="CP22" s="794"/>
      <c r="CQ22" s="795"/>
      <c r="CR22" s="793"/>
      <c r="CS22" s="794"/>
      <c r="CT22" s="794"/>
      <c r="CU22" s="794"/>
      <c r="CV22" s="795"/>
      <c r="CW22" s="793"/>
      <c r="CX22" s="794"/>
      <c r="CY22" s="794"/>
      <c r="CZ22" s="794"/>
      <c r="DA22" s="795"/>
      <c r="DB22" s="793"/>
      <c r="DC22" s="794"/>
      <c r="DD22" s="794"/>
      <c r="DE22" s="794"/>
      <c r="DF22" s="795"/>
      <c r="DG22" s="793"/>
      <c r="DH22" s="794"/>
      <c r="DI22" s="794"/>
      <c r="DJ22" s="794"/>
      <c r="DK22" s="795"/>
      <c r="DL22" s="793"/>
      <c r="DM22" s="794"/>
      <c r="DN22" s="794"/>
      <c r="DO22" s="794"/>
      <c r="DP22" s="795"/>
      <c r="DQ22" s="793"/>
      <c r="DR22" s="794"/>
      <c r="DS22" s="794"/>
      <c r="DT22" s="794"/>
      <c r="DU22" s="795"/>
      <c r="DV22" s="790"/>
      <c r="DW22" s="791"/>
      <c r="DX22" s="791"/>
      <c r="DY22" s="791"/>
      <c r="DZ22" s="796"/>
      <c r="EA22" s="222"/>
    </row>
    <row r="23" spans="1:131" s="223" customFormat="1" ht="26.25" customHeight="1" thickBot="1" x14ac:dyDescent="0.2">
      <c r="A23" s="228" t="s">
        <v>376</v>
      </c>
      <c r="B23" s="806" t="s">
        <v>377</v>
      </c>
      <c r="C23" s="807"/>
      <c r="D23" s="807"/>
      <c r="E23" s="807"/>
      <c r="F23" s="807"/>
      <c r="G23" s="807"/>
      <c r="H23" s="807"/>
      <c r="I23" s="807"/>
      <c r="J23" s="807"/>
      <c r="K23" s="807"/>
      <c r="L23" s="807"/>
      <c r="M23" s="807"/>
      <c r="N23" s="807"/>
      <c r="O23" s="807"/>
      <c r="P23" s="808"/>
      <c r="Q23" s="809"/>
      <c r="R23" s="810"/>
      <c r="S23" s="810"/>
      <c r="T23" s="810"/>
      <c r="U23" s="810"/>
      <c r="V23" s="810"/>
      <c r="W23" s="810"/>
      <c r="X23" s="810"/>
      <c r="Y23" s="810"/>
      <c r="Z23" s="810"/>
      <c r="AA23" s="810"/>
      <c r="AB23" s="810"/>
      <c r="AC23" s="810"/>
      <c r="AD23" s="810"/>
      <c r="AE23" s="811"/>
      <c r="AF23" s="812">
        <v>1723</v>
      </c>
      <c r="AG23" s="810"/>
      <c r="AH23" s="810"/>
      <c r="AI23" s="810"/>
      <c r="AJ23" s="813"/>
      <c r="AK23" s="814"/>
      <c r="AL23" s="815"/>
      <c r="AM23" s="815"/>
      <c r="AN23" s="815"/>
      <c r="AO23" s="815"/>
      <c r="AP23" s="810"/>
      <c r="AQ23" s="810"/>
      <c r="AR23" s="810"/>
      <c r="AS23" s="810"/>
      <c r="AT23" s="810"/>
      <c r="AU23" s="826"/>
      <c r="AV23" s="826"/>
      <c r="AW23" s="826"/>
      <c r="AX23" s="826"/>
      <c r="AY23" s="827"/>
      <c r="AZ23" s="828" t="s">
        <v>122</v>
      </c>
      <c r="BA23" s="829"/>
      <c r="BB23" s="829"/>
      <c r="BC23" s="829"/>
      <c r="BD23" s="830"/>
      <c r="BE23" s="221"/>
      <c r="BF23" s="221"/>
      <c r="BG23" s="221"/>
      <c r="BH23" s="221"/>
      <c r="BI23" s="221"/>
      <c r="BJ23" s="221"/>
      <c r="BK23" s="221"/>
      <c r="BL23" s="221"/>
      <c r="BM23" s="221"/>
      <c r="BN23" s="221"/>
      <c r="BO23" s="221"/>
      <c r="BP23" s="221"/>
      <c r="BQ23" s="226">
        <v>17</v>
      </c>
      <c r="BR23" s="227"/>
      <c r="BS23" s="790"/>
      <c r="BT23" s="791"/>
      <c r="BU23" s="791"/>
      <c r="BV23" s="791"/>
      <c r="BW23" s="791"/>
      <c r="BX23" s="791"/>
      <c r="BY23" s="791"/>
      <c r="BZ23" s="791"/>
      <c r="CA23" s="791"/>
      <c r="CB23" s="791"/>
      <c r="CC23" s="791"/>
      <c r="CD23" s="791"/>
      <c r="CE23" s="791"/>
      <c r="CF23" s="791"/>
      <c r="CG23" s="792"/>
      <c r="CH23" s="793"/>
      <c r="CI23" s="794"/>
      <c r="CJ23" s="794"/>
      <c r="CK23" s="794"/>
      <c r="CL23" s="795"/>
      <c r="CM23" s="793"/>
      <c r="CN23" s="794"/>
      <c r="CO23" s="794"/>
      <c r="CP23" s="794"/>
      <c r="CQ23" s="795"/>
      <c r="CR23" s="793"/>
      <c r="CS23" s="794"/>
      <c r="CT23" s="794"/>
      <c r="CU23" s="794"/>
      <c r="CV23" s="795"/>
      <c r="CW23" s="793"/>
      <c r="CX23" s="794"/>
      <c r="CY23" s="794"/>
      <c r="CZ23" s="794"/>
      <c r="DA23" s="795"/>
      <c r="DB23" s="793"/>
      <c r="DC23" s="794"/>
      <c r="DD23" s="794"/>
      <c r="DE23" s="794"/>
      <c r="DF23" s="795"/>
      <c r="DG23" s="793"/>
      <c r="DH23" s="794"/>
      <c r="DI23" s="794"/>
      <c r="DJ23" s="794"/>
      <c r="DK23" s="795"/>
      <c r="DL23" s="793"/>
      <c r="DM23" s="794"/>
      <c r="DN23" s="794"/>
      <c r="DO23" s="794"/>
      <c r="DP23" s="795"/>
      <c r="DQ23" s="793"/>
      <c r="DR23" s="794"/>
      <c r="DS23" s="794"/>
      <c r="DT23" s="794"/>
      <c r="DU23" s="795"/>
      <c r="DV23" s="790"/>
      <c r="DW23" s="791"/>
      <c r="DX23" s="791"/>
      <c r="DY23" s="791"/>
      <c r="DZ23" s="796"/>
      <c r="EA23" s="222"/>
    </row>
    <row r="24" spans="1:131" s="223" customFormat="1" ht="26.25" customHeight="1" x14ac:dyDescent="0.15">
      <c r="A24" s="825" t="s">
        <v>378</v>
      </c>
      <c r="B24" s="825"/>
      <c r="C24" s="825"/>
      <c r="D24" s="825"/>
      <c r="E24" s="825"/>
      <c r="F24" s="825"/>
      <c r="G24" s="825"/>
      <c r="H24" s="825"/>
      <c r="I24" s="825"/>
      <c r="J24" s="825"/>
      <c r="K24" s="825"/>
      <c r="L24" s="825"/>
      <c r="M24" s="825"/>
      <c r="N24" s="825"/>
      <c r="O24" s="825"/>
      <c r="P24" s="825"/>
      <c r="Q24" s="825"/>
      <c r="R24" s="825"/>
      <c r="S24" s="825"/>
      <c r="T24" s="825"/>
      <c r="U24" s="825"/>
      <c r="V24" s="825"/>
      <c r="W24" s="825"/>
      <c r="X24" s="825"/>
      <c r="Y24" s="825"/>
      <c r="Z24" s="825"/>
      <c r="AA24" s="825"/>
      <c r="AB24" s="825"/>
      <c r="AC24" s="825"/>
      <c r="AD24" s="825"/>
      <c r="AE24" s="825"/>
      <c r="AF24" s="825"/>
      <c r="AG24" s="825"/>
      <c r="AH24" s="825"/>
      <c r="AI24" s="825"/>
      <c r="AJ24" s="825"/>
      <c r="AK24" s="825"/>
      <c r="AL24" s="825"/>
      <c r="AM24" s="825"/>
      <c r="AN24" s="825"/>
      <c r="AO24" s="825"/>
      <c r="AP24" s="825"/>
      <c r="AQ24" s="825"/>
      <c r="AR24" s="825"/>
      <c r="AS24" s="825"/>
      <c r="AT24" s="825"/>
      <c r="AU24" s="825"/>
      <c r="AV24" s="825"/>
      <c r="AW24" s="825"/>
      <c r="AX24" s="825"/>
      <c r="AY24" s="825"/>
      <c r="AZ24" s="220"/>
      <c r="BA24" s="220"/>
      <c r="BB24" s="220"/>
      <c r="BC24" s="220"/>
      <c r="BD24" s="220"/>
      <c r="BE24" s="221"/>
      <c r="BF24" s="221"/>
      <c r="BG24" s="221"/>
      <c r="BH24" s="221"/>
      <c r="BI24" s="221"/>
      <c r="BJ24" s="221"/>
      <c r="BK24" s="221"/>
      <c r="BL24" s="221"/>
      <c r="BM24" s="221"/>
      <c r="BN24" s="221"/>
      <c r="BO24" s="221"/>
      <c r="BP24" s="221"/>
      <c r="BQ24" s="226">
        <v>18</v>
      </c>
      <c r="BR24" s="227"/>
      <c r="BS24" s="790"/>
      <c r="BT24" s="791"/>
      <c r="BU24" s="791"/>
      <c r="BV24" s="791"/>
      <c r="BW24" s="791"/>
      <c r="BX24" s="791"/>
      <c r="BY24" s="791"/>
      <c r="BZ24" s="791"/>
      <c r="CA24" s="791"/>
      <c r="CB24" s="791"/>
      <c r="CC24" s="791"/>
      <c r="CD24" s="791"/>
      <c r="CE24" s="791"/>
      <c r="CF24" s="791"/>
      <c r="CG24" s="792"/>
      <c r="CH24" s="793"/>
      <c r="CI24" s="794"/>
      <c r="CJ24" s="794"/>
      <c r="CK24" s="794"/>
      <c r="CL24" s="795"/>
      <c r="CM24" s="793"/>
      <c r="CN24" s="794"/>
      <c r="CO24" s="794"/>
      <c r="CP24" s="794"/>
      <c r="CQ24" s="795"/>
      <c r="CR24" s="793"/>
      <c r="CS24" s="794"/>
      <c r="CT24" s="794"/>
      <c r="CU24" s="794"/>
      <c r="CV24" s="795"/>
      <c r="CW24" s="793"/>
      <c r="CX24" s="794"/>
      <c r="CY24" s="794"/>
      <c r="CZ24" s="794"/>
      <c r="DA24" s="795"/>
      <c r="DB24" s="793"/>
      <c r="DC24" s="794"/>
      <c r="DD24" s="794"/>
      <c r="DE24" s="794"/>
      <c r="DF24" s="795"/>
      <c r="DG24" s="793"/>
      <c r="DH24" s="794"/>
      <c r="DI24" s="794"/>
      <c r="DJ24" s="794"/>
      <c r="DK24" s="795"/>
      <c r="DL24" s="793"/>
      <c r="DM24" s="794"/>
      <c r="DN24" s="794"/>
      <c r="DO24" s="794"/>
      <c r="DP24" s="795"/>
      <c r="DQ24" s="793"/>
      <c r="DR24" s="794"/>
      <c r="DS24" s="794"/>
      <c r="DT24" s="794"/>
      <c r="DU24" s="795"/>
      <c r="DV24" s="790"/>
      <c r="DW24" s="791"/>
      <c r="DX24" s="791"/>
      <c r="DY24" s="791"/>
      <c r="DZ24" s="796"/>
      <c r="EA24" s="222"/>
    </row>
    <row r="25" spans="1:131" ht="26.25" customHeight="1" thickBot="1" x14ac:dyDescent="0.2">
      <c r="A25" s="742" t="s">
        <v>379</v>
      </c>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c r="AA25" s="742"/>
      <c r="AB25" s="742"/>
      <c r="AC25" s="742"/>
      <c r="AD25" s="742"/>
      <c r="AE25" s="742"/>
      <c r="AF25" s="742"/>
      <c r="AG25" s="742"/>
      <c r="AH25" s="742"/>
      <c r="AI25" s="742"/>
      <c r="AJ25" s="742"/>
      <c r="AK25" s="742"/>
      <c r="AL25" s="742"/>
      <c r="AM25" s="742"/>
      <c r="AN25" s="742"/>
      <c r="AO25" s="742"/>
      <c r="AP25" s="742"/>
      <c r="AQ25" s="742"/>
      <c r="AR25" s="742"/>
      <c r="AS25" s="742"/>
      <c r="AT25" s="742"/>
      <c r="AU25" s="742"/>
      <c r="AV25" s="742"/>
      <c r="AW25" s="742"/>
      <c r="AX25" s="742"/>
      <c r="AY25" s="742"/>
      <c r="AZ25" s="742"/>
      <c r="BA25" s="742"/>
      <c r="BB25" s="742"/>
      <c r="BC25" s="742"/>
      <c r="BD25" s="742"/>
      <c r="BE25" s="742"/>
      <c r="BF25" s="742"/>
      <c r="BG25" s="742"/>
      <c r="BH25" s="742"/>
      <c r="BI25" s="742"/>
      <c r="BJ25" s="220"/>
      <c r="BK25" s="220"/>
      <c r="BL25" s="220"/>
      <c r="BM25" s="220"/>
      <c r="BN25" s="220"/>
      <c r="BO25" s="229"/>
      <c r="BP25" s="229"/>
      <c r="BQ25" s="226">
        <v>19</v>
      </c>
      <c r="BR25" s="227"/>
      <c r="BS25" s="790"/>
      <c r="BT25" s="791"/>
      <c r="BU25" s="791"/>
      <c r="BV25" s="791"/>
      <c r="BW25" s="791"/>
      <c r="BX25" s="791"/>
      <c r="BY25" s="791"/>
      <c r="BZ25" s="791"/>
      <c r="CA25" s="791"/>
      <c r="CB25" s="791"/>
      <c r="CC25" s="791"/>
      <c r="CD25" s="791"/>
      <c r="CE25" s="791"/>
      <c r="CF25" s="791"/>
      <c r="CG25" s="792"/>
      <c r="CH25" s="793"/>
      <c r="CI25" s="794"/>
      <c r="CJ25" s="794"/>
      <c r="CK25" s="794"/>
      <c r="CL25" s="795"/>
      <c r="CM25" s="793"/>
      <c r="CN25" s="794"/>
      <c r="CO25" s="794"/>
      <c r="CP25" s="794"/>
      <c r="CQ25" s="795"/>
      <c r="CR25" s="793"/>
      <c r="CS25" s="794"/>
      <c r="CT25" s="794"/>
      <c r="CU25" s="794"/>
      <c r="CV25" s="795"/>
      <c r="CW25" s="793"/>
      <c r="CX25" s="794"/>
      <c r="CY25" s="794"/>
      <c r="CZ25" s="794"/>
      <c r="DA25" s="795"/>
      <c r="DB25" s="793"/>
      <c r="DC25" s="794"/>
      <c r="DD25" s="794"/>
      <c r="DE25" s="794"/>
      <c r="DF25" s="795"/>
      <c r="DG25" s="793"/>
      <c r="DH25" s="794"/>
      <c r="DI25" s="794"/>
      <c r="DJ25" s="794"/>
      <c r="DK25" s="795"/>
      <c r="DL25" s="793"/>
      <c r="DM25" s="794"/>
      <c r="DN25" s="794"/>
      <c r="DO25" s="794"/>
      <c r="DP25" s="795"/>
      <c r="DQ25" s="793"/>
      <c r="DR25" s="794"/>
      <c r="DS25" s="794"/>
      <c r="DT25" s="794"/>
      <c r="DU25" s="795"/>
      <c r="DV25" s="790"/>
      <c r="DW25" s="791"/>
      <c r="DX25" s="791"/>
      <c r="DY25" s="791"/>
      <c r="DZ25" s="796"/>
      <c r="EA25" s="218"/>
    </row>
    <row r="26" spans="1:131" ht="26.25" customHeight="1" x14ac:dyDescent="0.15">
      <c r="A26" s="744" t="s">
        <v>357</v>
      </c>
      <c r="B26" s="745"/>
      <c r="C26" s="745"/>
      <c r="D26" s="745"/>
      <c r="E26" s="745"/>
      <c r="F26" s="745"/>
      <c r="G26" s="745"/>
      <c r="H26" s="745"/>
      <c r="I26" s="745"/>
      <c r="J26" s="745"/>
      <c r="K26" s="745"/>
      <c r="L26" s="745"/>
      <c r="M26" s="745"/>
      <c r="N26" s="745"/>
      <c r="O26" s="745"/>
      <c r="P26" s="746"/>
      <c r="Q26" s="750" t="s">
        <v>380</v>
      </c>
      <c r="R26" s="751"/>
      <c r="S26" s="751"/>
      <c r="T26" s="751"/>
      <c r="U26" s="752"/>
      <c r="V26" s="750" t="s">
        <v>381</v>
      </c>
      <c r="W26" s="751"/>
      <c r="X26" s="751"/>
      <c r="Y26" s="751"/>
      <c r="Z26" s="752"/>
      <c r="AA26" s="750" t="s">
        <v>382</v>
      </c>
      <c r="AB26" s="751"/>
      <c r="AC26" s="751"/>
      <c r="AD26" s="751"/>
      <c r="AE26" s="751"/>
      <c r="AF26" s="831" t="s">
        <v>383</v>
      </c>
      <c r="AG26" s="832"/>
      <c r="AH26" s="832"/>
      <c r="AI26" s="832"/>
      <c r="AJ26" s="833"/>
      <c r="AK26" s="751" t="s">
        <v>384</v>
      </c>
      <c r="AL26" s="751"/>
      <c r="AM26" s="751"/>
      <c r="AN26" s="751"/>
      <c r="AO26" s="752"/>
      <c r="AP26" s="750" t="s">
        <v>385</v>
      </c>
      <c r="AQ26" s="751"/>
      <c r="AR26" s="751"/>
      <c r="AS26" s="751"/>
      <c r="AT26" s="752"/>
      <c r="AU26" s="750" t="s">
        <v>386</v>
      </c>
      <c r="AV26" s="751"/>
      <c r="AW26" s="751"/>
      <c r="AX26" s="751"/>
      <c r="AY26" s="752"/>
      <c r="AZ26" s="750" t="s">
        <v>387</v>
      </c>
      <c r="BA26" s="751"/>
      <c r="BB26" s="751"/>
      <c r="BC26" s="751"/>
      <c r="BD26" s="752"/>
      <c r="BE26" s="750" t="s">
        <v>364</v>
      </c>
      <c r="BF26" s="751"/>
      <c r="BG26" s="751"/>
      <c r="BH26" s="751"/>
      <c r="BI26" s="757"/>
      <c r="BJ26" s="220"/>
      <c r="BK26" s="220"/>
      <c r="BL26" s="220"/>
      <c r="BM26" s="220"/>
      <c r="BN26" s="220"/>
      <c r="BO26" s="229"/>
      <c r="BP26" s="229"/>
      <c r="BQ26" s="226">
        <v>20</v>
      </c>
      <c r="BR26" s="227"/>
      <c r="BS26" s="790"/>
      <c r="BT26" s="791"/>
      <c r="BU26" s="791"/>
      <c r="BV26" s="791"/>
      <c r="BW26" s="791"/>
      <c r="BX26" s="791"/>
      <c r="BY26" s="791"/>
      <c r="BZ26" s="791"/>
      <c r="CA26" s="791"/>
      <c r="CB26" s="791"/>
      <c r="CC26" s="791"/>
      <c r="CD26" s="791"/>
      <c r="CE26" s="791"/>
      <c r="CF26" s="791"/>
      <c r="CG26" s="792"/>
      <c r="CH26" s="793"/>
      <c r="CI26" s="794"/>
      <c r="CJ26" s="794"/>
      <c r="CK26" s="794"/>
      <c r="CL26" s="795"/>
      <c r="CM26" s="793"/>
      <c r="CN26" s="794"/>
      <c r="CO26" s="794"/>
      <c r="CP26" s="794"/>
      <c r="CQ26" s="795"/>
      <c r="CR26" s="793"/>
      <c r="CS26" s="794"/>
      <c r="CT26" s="794"/>
      <c r="CU26" s="794"/>
      <c r="CV26" s="795"/>
      <c r="CW26" s="793"/>
      <c r="CX26" s="794"/>
      <c r="CY26" s="794"/>
      <c r="CZ26" s="794"/>
      <c r="DA26" s="795"/>
      <c r="DB26" s="793"/>
      <c r="DC26" s="794"/>
      <c r="DD26" s="794"/>
      <c r="DE26" s="794"/>
      <c r="DF26" s="795"/>
      <c r="DG26" s="793"/>
      <c r="DH26" s="794"/>
      <c r="DI26" s="794"/>
      <c r="DJ26" s="794"/>
      <c r="DK26" s="795"/>
      <c r="DL26" s="793"/>
      <c r="DM26" s="794"/>
      <c r="DN26" s="794"/>
      <c r="DO26" s="794"/>
      <c r="DP26" s="795"/>
      <c r="DQ26" s="793"/>
      <c r="DR26" s="794"/>
      <c r="DS26" s="794"/>
      <c r="DT26" s="794"/>
      <c r="DU26" s="795"/>
      <c r="DV26" s="790"/>
      <c r="DW26" s="791"/>
      <c r="DX26" s="791"/>
      <c r="DY26" s="791"/>
      <c r="DZ26" s="796"/>
      <c r="EA26" s="218"/>
    </row>
    <row r="27" spans="1:131" ht="26.25" customHeight="1" thickBot="1" x14ac:dyDescent="0.2">
      <c r="A27" s="747"/>
      <c r="B27" s="748"/>
      <c r="C27" s="748"/>
      <c r="D27" s="748"/>
      <c r="E27" s="748"/>
      <c r="F27" s="748"/>
      <c r="G27" s="748"/>
      <c r="H27" s="748"/>
      <c r="I27" s="748"/>
      <c r="J27" s="748"/>
      <c r="K27" s="748"/>
      <c r="L27" s="748"/>
      <c r="M27" s="748"/>
      <c r="N27" s="748"/>
      <c r="O27" s="748"/>
      <c r="P27" s="749"/>
      <c r="Q27" s="753"/>
      <c r="R27" s="754"/>
      <c r="S27" s="754"/>
      <c r="T27" s="754"/>
      <c r="U27" s="755"/>
      <c r="V27" s="753"/>
      <c r="W27" s="754"/>
      <c r="X27" s="754"/>
      <c r="Y27" s="754"/>
      <c r="Z27" s="755"/>
      <c r="AA27" s="753"/>
      <c r="AB27" s="754"/>
      <c r="AC27" s="754"/>
      <c r="AD27" s="754"/>
      <c r="AE27" s="754"/>
      <c r="AF27" s="834"/>
      <c r="AG27" s="835"/>
      <c r="AH27" s="835"/>
      <c r="AI27" s="835"/>
      <c r="AJ27" s="836"/>
      <c r="AK27" s="754"/>
      <c r="AL27" s="754"/>
      <c r="AM27" s="754"/>
      <c r="AN27" s="754"/>
      <c r="AO27" s="755"/>
      <c r="AP27" s="753"/>
      <c r="AQ27" s="754"/>
      <c r="AR27" s="754"/>
      <c r="AS27" s="754"/>
      <c r="AT27" s="755"/>
      <c r="AU27" s="753"/>
      <c r="AV27" s="754"/>
      <c r="AW27" s="754"/>
      <c r="AX27" s="754"/>
      <c r="AY27" s="755"/>
      <c r="AZ27" s="753"/>
      <c r="BA27" s="754"/>
      <c r="BB27" s="754"/>
      <c r="BC27" s="754"/>
      <c r="BD27" s="755"/>
      <c r="BE27" s="753"/>
      <c r="BF27" s="754"/>
      <c r="BG27" s="754"/>
      <c r="BH27" s="754"/>
      <c r="BI27" s="759"/>
      <c r="BJ27" s="220"/>
      <c r="BK27" s="220"/>
      <c r="BL27" s="220"/>
      <c r="BM27" s="220"/>
      <c r="BN27" s="220"/>
      <c r="BO27" s="229"/>
      <c r="BP27" s="229"/>
      <c r="BQ27" s="226">
        <v>21</v>
      </c>
      <c r="BR27" s="227"/>
      <c r="BS27" s="790"/>
      <c r="BT27" s="791"/>
      <c r="BU27" s="791"/>
      <c r="BV27" s="791"/>
      <c r="BW27" s="791"/>
      <c r="BX27" s="791"/>
      <c r="BY27" s="791"/>
      <c r="BZ27" s="791"/>
      <c r="CA27" s="791"/>
      <c r="CB27" s="791"/>
      <c r="CC27" s="791"/>
      <c r="CD27" s="791"/>
      <c r="CE27" s="791"/>
      <c r="CF27" s="791"/>
      <c r="CG27" s="792"/>
      <c r="CH27" s="793"/>
      <c r="CI27" s="794"/>
      <c r="CJ27" s="794"/>
      <c r="CK27" s="794"/>
      <c r="CL27" s="795"/>
      <c r="CM27" s="793"/>
      <c r="CN27" s="794"/>
      <c r="CO27" s="794"/>
      <c r="CP27" s="794"/>
      <c r="CQ27" s="795"/>
      <c r="CR27" s="793"/>
      <c r="CS27" s="794"/>
      <c r="CT27" s="794"/>
      <c r="CU27" s="794"/>
      <c r="CV27" s="795"/>
      <c r="CW27" s="793"/>
      <c r="CX27" s="794"/>
      <c r="CY27" s="794"/>
      <c r="CZ27" s="794"/>
      <c r="DA27" s="795"/>
      <c r="DB27" s="793"/>
      <c r="DC27" s="794"/>
      <c r="DD27" s="794"/>
      <c r="DE27" s="794"/>
      <c r="DF27" s="795"/>
      <c r="DG27" s="793"/>
      <c r="DH27" s="794"/>
      <c r="DI27" s="794"/>
      <c r="DJ27" s="794"/>
      <c r="DK27" s="795"/>
      <c r="DL27" s="793"/>
      <c r="DM27" s="794"/>
      <c r="DN27" s="794"/>
      <c r="DO27" s="794"/>
      <c r="DP27" s="795"/>
      <c r="DQ27" s="793"/>
      <c r="DR27" s="794"/>
      <c r="DS27" s="794"/>
      <c r="DT27" s="794"/>
      <c r="DU27" s="795"/>
      <c r="DV27" s="790"/>
      <c r="DW27" s="791"/>
      <c r="DX27" s="791"/>
      <c r="DY27" s="791"/>
      <c r="DZ27" s="796"/>
      <c r="EA27" s="218"/>
    </row>
    <row r="28" spans="1:131" ht="26.25" customHeight="1" thickTop="1" x14ac:dyDescent="0.15">
      <c r="A28" s="230">
        <v>1</v>
      </c>
      <c r="B28" s="766" t="s">
        <v>388</v>
      </c>
      <c r="C28" s="767"/>
      <c r="D28" s="767"/>
      <c r="E28" s="767"/>
      <c r="F28" s="767"/>
      <c r="G28" s="767"/>
      <c r="H28" s="767"/>
      <c r="I28" s="767"/>
      <c r="J28" s="767"/>
      <c r="K28" s="767"/>
      <c r="L28" s="767"/>
      <c r="M28" s="767"/>
      <c r="N28" s="767"/>
      <c r="O28" s="767"/>
      <c r="P28" s="768"/>
      <c r="Q28" s="839">
        <v>5848</v>
      </c>
      <c r="R28" s="840"/>
      <c r="S28" s="840"/>
      <c r="T28" s="840"/>
      <c r="U28" s="840"/>
      <c r="V28" s="840">
        <v>5868</v>
      </c>
      <c r="W28" s="840"/>
      <c r="X28" s="840"/>
      <c r="Y28" s="840"/>
      <c r="Z28" s="840"/>
      <c r="AA28" s="840">
        <v>-20</v>
      </c>
      <c r="AB28" s="840"/>
      <c r="AC28" s="840"/>
      <c r="AD28" s="840"/>
      <c r="AE28" s="841"/>
      <c r="AF28" s="842">
        <v>-20</v>
      </c>
      <c r="AG28" s="840"/>
      <c r="AH28" s="840"/>
      <c r="AI28" s="840"/>
      <c r="AJ28" s="843"/>
      <c r="AK28" s="844">
        <v>935</v>
      </c>
      <c r="AL28" s="845"/>
      <c r="AM28" s="845"/>
      <c r="AN28" s="845"/>
      <c r="AO28" s="845"/>
      <c r="AP28" s="845"/>
      <c r="AQ28" s="845"/>
      <c r="AR28" s="845"/>
      <c r="AS28" s="845"/>
      <c r="AT28" s="845"/>
      <c r="AU28" s="845">
        <v>935</v>
      </c>
      <c r="AV28" s="845"/>
      <c r="AW28" s="845"/>
      <c r="AX28" s="845"/>
      <c r="AY28" s="845"/>
      <c r="AZ28" s="846"/>
      <c r="BA28" s="846"/>
      <c r="BB28" s="846"/>
      <c r="BC28" s="846"/>
      <c r="BD28" s="846"/>
      <c r="BE28" s="837"/>
      <c r="BF28" s="837"/>
      <c r="BG28" s="837"/>
      <c r="BH28" s="837"/>
      <c r="BI28" s="838"/>
      <c r="BJ28" s="220"/>
      <c r="BK28" s="220"/>
      <c r="BL28" s="220"/>
      <c r="BM28" s="220"/>
      <c r="BN28" s="220"/>
      <c r="BO28" s="229"/>
      <c r="BP28" s="229"/>
      <c r="BQ28" s="226">
        <v>22</v>
      </c>
      <c r="BR28" s="227"/>
      <c r="BS28" s="790"/>
      <c r="BT28" s="791"/>
      <c r="BU28" s="791"/>
      <c r="BV28" s="791"/>
      <c r="BW28" s="791"/>
      <c r="BX28" s="791"/>
      <c r="BY28" s="791"/>
      <c r="BZ28" s="791"/>
      <c r="CA28" s="791"/>
      <c r="CB28" s="791"/>
      <c r="CC28" s="791"/>
      <c r="CD28" s="791"/>
      <c r="CE28" s="791"/>
      <c r="CF28" s="791"/>
      <c r="CG28" s="792"/>
      <c r="CH28" s="793"/>
      <c r="CI28" s="794"/>
      <c r="CJ28" s="794"/>
      <c r="CK28" s="794"/>
      <c r="CL28" s="795"/>
      <c r="CM28" s="793"/>
      <c r="CN28" s="794"/>
      <c r="CO28" s="794"/>
      <c r="CP28" s="794"/>
      <c r="CQ28" s="795"/>
      <c r="CR28" s="793"/>
      <c r="CS28" s="794"/>
      <c r="CT28" s="794"/>
      <c r="CU28" s="794"/>
      <c r="CV28" s="795"/>
      <c r="CW28" s="793"/>
      <c r="CX28" s="794"/>
      <c r="CY28" s="794"/>
      <c r="CZ28" s="794"/>
      <c r="DA28" s="795"/>
      <c r="DB28" s="793"/>
      <c r="DC28" s="794"/>
      <c r="DD28" s="794"/>
      <c r="DE28" s="794"/>
      <c r="DF28" s="795"/>
      <c r="DG28" s="793"/>
      <c r="DH28" s="794"/>
      <c r="DI28" s="794"/>
      <c r="DJ28" s="794"/>
      <c r="DK28" s="795"/>
      <c r="DL28" s="793"/>
      <c r="DM28" s="794"/>
      <c r="DN28" s="794"/>
      <c r="DO28" s="794"/>
      <c r="DP28" s="795"/>
      <c r="DQ28" s="793"/>
      <c r="DR28" s="794"/>
      <c r="DS28" s="794"/>
      <c r="DT28" s="794"/>
      <c r="DU28" s="795"/>
      <c r="DV28" s="790"/>
      <c r="DW28" s="791"/>
      <c r="DX28" s="791"/>
      <c r="DY28" s="791"/>
      <c r="DZ28" s="796"/>
      <c r="EA28" s="218"/>
    </row>
    <row r="29" spans="1:131" ht="26.25" customHeight="1" x14ac:dyDescent="0.15">
      <c r="A29" s="230">
        <v>2</v>
      </c>
      <c r="B29" s="797" t="s">
        <v>389</v>
      </c>
      <c r="C29" s="798"/>
      <c r="D29" s="798"/>
      <c r="E29" s="798"/>
      <c r="F29" s="798"/>
      <c r="G29" s="798"/>
      <c r="H29" s="798"/>
      <c r="I29" s="798"/>
      <c r="J29" s="798"/>
      <c r="K29" s="798"/>
      <c r="L29" s="798"/>
      <c r="M29" s="798"/>
      <c r="N29" s="798"/>
      <c r="O29" s="798"/>
      <c r="P29" s="799"/>
      <c r="Q29" s="800">
        <v>621</v>
      </c>
      <c r="R29" s="801"/>
      <c r="S29" s="801"/>
      <c r="T29" s="801"/>
      <c r="U29" s="801"/>
      <c r="V29" s="801">
        <v>592</v>
      </c>
      <c r="W29" s="801"/>
      <c r="X29" s="801"/>
      <c r="Y29" s="801"/>
      <c r="Z29" s="801"/>
      <c r="AA29" s="801">
        <v>29</v>
      </c>
      <c r="AB29" s="801"/>
      <c r="AC29" s="801"/>
      <c r="AD29" s="801"/>
      <c r="AE29" s="802"/>
      <c r="AF29" s="803">
        <v>29</v>
      </c>
      <c r="AG29" s="804"/>
      <c r="AH29" s="804"/>
      <c r="AI29" s="804"/>
      <c r="AJ29" s="805"/>
      <c r="AK29" s="723">
        <v>169</v>
      </c>
      <c r="AL29" s="847"/>
      <c r="AM29" s="847"/>
      <c r="AN29" s="847"/>
      <c r="AO29" s="847"/>
      <c r="AP29" s="847"/>
      <c r="AQ29" s="847"/>
      <c r="AR29" s="847"/>
      <c r="AS29" s="847"/>
      <c r="AT29" s="847"/>
      <c r="AU29" s="847">
        <v>169</v>
      </c>
      <c r="AV29" s="847"/>
      <c r="AW29" s="847"/>
      <c r="AX29" s="847"/>
      <c r="AY29" s="847"/>
      <c r="AZ29" s="848"/>
      <c r="BA29" s="848"/>
      <c r="BB29" s="848"/>
      <c r="BC29" s="848"/>
      <c r="BD29" s="848"/>
      <c r="BE29" s="849"/>
      <c r="BF29" s="849"/>
      <c r="BG29" s="849"/>
      <c r="BH29" s="849"/>
      <c r="BI29" s="850"/>
      <c r="BJ29" s="220"/>
      <c r="BK29" s="220"/>
      <c r="BL29" s="220"/>
      <c r="BM29" s="220"/>
      <c r="BN29" s="220"/>
      <c r="BO29" s="229"/>
      <c r="BP29" s="229"/>
      <c r="BQ29" s="226">
        <v>23</v>
      </c>
      <c r="BR29" s="227"/>
      <c r="BS29" s="790"/>
      <c r="BT29" s="791"/>
      <c r="BU29" s="791"/>
      <c r="BV29" s="791"/>
      <c r="BW29" s="791"/>
      <c r="BX29" s="791"/>
      <c r="BY29" s="791"/>
      <c r="BZ29" s="791"/>
      <c r="CA29" s="791"/>
      <c r="CB29" s="791"/>
      <c r="CC29" s="791"/>
      <c r="CD29" s="791"/>
      <c r="CE29" s="791"/>
      <c r="CF29" s="791"/>
      <c r="CG29" s="792"/>
      <c r="CH29" s="793"/>
      <c r="CI29" s="794"/>
      <c r="CJ29" s="794"/>
      <c r="CK29" s="794"/>
      <c r="CL29" s="795"/>
      <c r="CM29" s="793"/>
      <c r="CN29" s="794"/>
      <c r="CO29" s="794"/>
      <c r="CP29" s="794"/>
      <c r="CQ29" s="795"/>
      <c r="CR29" s="793"/>
      <c r="CS29" s="794"/>
      <c r="CT29" s="794"/>
      <c r="CU29" s="794"/>
      <c r="CV29" s="795"/>
      <c r="CW29" s="793"/>
      <c r="CX29" s="794"/>
      <c r="CY29" s="794"/>
      <c r="CZ29" s="794"/>
      <c r="DA29" s="795"/>
      <c r="DB29" s="793"/>
      <c r="DC29" s="794"/>
      <c r="DD29" s="794"/>
      <c r="DE29" s="794"/>
      <c r="DF29" s="795"/>
      <c r="DG29" s="793"/>
      <c r="DH29" s="794"/>
      <c r="DI29" s="794"/>
      <c r="DJ29" s="794"/>
      <c r="DK29" s="795"/>
      <c r="DL29" s="793"/>
      <c r="DM29" s="794"/>
      <c r="DN29" s="794"/>
      <c r="DO29" s="794"/>
      <c r="DP29" s="795"/>
      <c r="DQ29" s="793"/>
      <c r="DR29" s="794"/>
      <c r="DS29" s="794"/>
      <c r="DT29" s="794"/>
      <c r="DU29" s="795"/>
      <c r="DV29" s="790"/>
      <c r="DW29" s="791"/>
      <c r="DX29" s="791"/>
      <c r="DY29" s="791"/>
      <c r="DZ29" s="796"/>
      <c r="EA29" s="218"/>
    </row>
    <row r="30" spans="1:131" ht="26.25" customHeight="1" x14ac:dyDescent="0.15">
      <c r="A30" s="230">
        <v>3</v>
      </c>
      <c r="B30" s="797" t="s">
        <v>390</v>
      </c>
      <c r="C30" s="798"/>
      <c r="D30" s="798"/>
      <c r="E30" s="798"/>
      <c r="F30" s="798"/>
      <c r="G30" s="798"/>
      <c r="H30" s="798"/>
      <c r="I30" s="798"/>
      <c r="J30" s="798"/>
      <c r="K30" s="798"/>
      <c r="L30" s="798"/>
      <c r="M30" s="798"/>
      <c r="N30" s="798"/>
      <c r="O30" s="798"/>
      <c r="P30" s="799"/>
      <c r="Q30" s="800">
        <v>1086</v>
      </c>
      <c r="R30" s="801"/>
      <c r="S30" s="801"/>
      <c r="T30" s="801"/>
      <c r="U30" s="801"/>
      <c r="V30" s="801">
        <v>1009</v>
      </c>
      <c r="W30" s="801"/>
      <c r="X30" s="801"/>
      <c r="Y30" s="801"/>
      <c r="Z30" s="801"/>
      <c r="AA30" s="801">
        <v>77</v>
      </c>
      <c r="AB30" s="801"/>
      <c r="AC30" s="801"/>
      <c r="AD30" s="801"/>
      <c r="AE30" s="802"/>
      <c r="AF30" s="803">
        <v>670</v>
      </c>
      <c r="AG30" s="804"/>
      <c r="AH30" s="804"/>
      <c r="AI30" s="804"/>
      <c r="AJ30" s="805"/>
      <c r="AK30" s="723"/>
      <c r="AL30" s="847"/>
      <c r="AM30" s="847"/>
      <c r="AN30" s="847"/>
      <c r="AO30" s="847"/>
      <c r="AP30" s="847">
        <v>1667</v>
      </c>
      <c r="AQ30" s="847"/>
      <c r="AR30" s="847"/>
      <c r="AS30" s="847"/>
      <c r="AT30" s="847"/>
      <c r="AU30" s="847"/>
      <c r="AV30" s="847"/>
      <c r="AW30" s="847"/>
      <c r="AX30" s="847"/>
      <c r="AY30" s="847"/>
      <c r="AZ30" s="848"/>
      <c r="BA30" s="848"/>
      <c r="BB30" s="848"/>
      <c r="BC30" s="848"/>
      <c r="BD30" s="848"/>
      <c r="BE30" s="849" t="s">
        <v>391</v>
      </c>
      <c r="BF30" s="849"/>
      <c r="BG30" s="849"/>
      <c r="BH30" s="849"/>
      <c r="BI30" s="850"/>
      <c r="BJ30" s="220"/>
      <c r="BK30" s="220"/>
      <c r="BL30" s="220"/>
      <c r="BM30" s="220"/>
      <c r="BN30" s="220"/>
      <c r="BO30" s="229"/>
      <c r="BP30" s="229"/>
      <c r="BQ30" s="226">
        <v>24</v>
      </c>
      <c r="BR30" s="227"/>
      <c r="BS30" s="790"/>
      <c r="BT30" s="791"/>
      <c r="BU30" s="791"/>
      <c r="BV30" s="791"/>
      <c r="BW30" s="791"/>
      <c r="BX30" s="791"/>
      <c r="BY30" s="791"/>
      <c r="BZ30" s="791"/>
      <c r="CA30" s="791"/>
      <c r="CB30" s="791"/>
      <c r="CC30" s="791"/>
      <c r="CD30" s="791"/>
      <c r="CE30" s="791"/>
      <c r="CF30" s="791"/>
      <c r="CG30" s="792"/>
      <c r="CH30" s="793"/>
      <c r="CI30" s="794"/>
      <c r="CJ30" s="794"/>
      <c r="CK30" s="794"/>
      <c r="CL30" s="795"/>
      <c r="CM30" s="793"/>
      <c r="CN30" s="794"/>
      <c r="CO30" s="794"/>
      <c r="CP30" s="794"/>
      <c r="CQ30" s="795"/>
      <c r="CR30" s="793"/>
      <c r="CS30" s="794"/>
      <c r="CT30" s="794"/>
      <c r="CU30" s="794"/>
      <c r="CV30" s="795"/>
      <c r="CW30" s="793"/>
      <c r="CX30" s="794"/>
      <c r="CY30" s="794"/>
      <c r="CZ30" s="794"/>
      <c r="DA30" s="795"/>
      <c r="DB30" s="793"/>
      <c r="DC30" s="794"/>
      <c r="DD30" s="794"/>
      <c r="DE30" s="794"/>
      <c r="DF30" s="795"/>
      <c r="DG30" s="793"/>
      <c r="DH30" s="794"/>
      <c r="DI30" s="794"/>
      <c r="DJ30" s="794"/>
      <c r="DK30" s="795"/>
      <c r="DL30" s="793"/>
      <c r="DM30" s="794"/>
      <c r="DN30" s="794"/>
      <c r="DO30" s="794"/>
      <c r="DP30" s="795"/>
      <c r="DQ30" s="793"/>
      <c r="DR30" s="794"/>
      <c r="DS30" s="794"/>
      <c r="DT30" s="794"/>
      <c r="DU30" s="795"/>
      <c r="DV30" s="790"/>
      <c r="DW30" s="791"/>
      <c r="DX30" s="791"/>
      <c r="DY30" s="791"/>
      <c r="DZ30" s="796"/>
      <c r="EA30" s="218"/>
    </row>
    <row r="31" spans="1:131" ht="26.25" customHeight="1" x14ac:dyDescent="0.15">
      <c r="A31" s="230">
        <v>4</v>
      </c>
      <c r="B31" s="797" t="s">
        <v>392</v>
      </c>
      <c r="C31" s="798"/>
      <c r="D31" s="798"/>
      <c r="E31" s="798"/>
      <c r="F31" s="798"/>
      <c r="G31" s="798"/>
      <c r="H31" s="798"/>
      <c r="I31" s="798"/>
      <c r="J31" s="798"/>
      <c r="K31" s="798"/>
      <c r="L31" s="798"/>
      <c r="M31" s="798"/>
      <c r="N31" s="798"/>
      <c r="O31" s="798"/>
      <c r="P31" s="799"/>
      <c r="Q31" s="800">
        <v>1249</v>
      </c>
      <c r="R31" s="801"/>
      <c r="S31" s="801"/>
      <c r="T31" s="801"/>
      <c r="U31" s="801"/>
      <c r="V31" s="801">
        <v>1005</v>
      </c>
      <c r="W31" s="801"/>
      <c r="X31" s="801"/>
      <c r="Y31" s="801"/>
      <c r="Z31" s="801"/>
      <c r="AA31" s="801">
        <v>244</v>
      </c>
      <c r="AB31" s="801"/>
      <c r="AC31" s="801"/>
      <c r="AD31" s="801"/>
      <c r="AE31" s="802"/>
      <c r="AF31" s="803">
        <v>508</v>
      </c>
      <c r="AG31" s="804"/>
      <c r="AH31" s="804"/>
      <c r="AI31" s="804"/>
      <c r="AJ31" s="805"/>
      <c r="AK31" s="723">
        <v>620</v>
      </c>
      <c r="AL31" s="847"/>
      <c r="AM31" s="847"/>
      <c r="AN31" s="847"/>
      <c r="AO31" s="847"/>
      <c r="AP31" s="847">
        <v>3331</v>
      </c>
      <c r="AQ31" s="847"/>
      <c r="AR31" s="847"/>
      <c r="AS31" s="847"/>
      <c r="AT31" s="847"/>
      <c r="AU31" s="847">
        <v>3004</v>
      </c>
      <c r="AV31" s="847"/>
      <c r="AW31" s="847"/>
      <c r="AX31" s="847"/>
      <c r="AY31" s="847"/>
      <c r="AZ31" s="848"/>
      <c r="BA31" s="848"/>
      <c r="BB31" s="848"/>
      <c r="BC31" s="848"/>
      <c r="BD31" s="848"/>
      <c r="BE31" s="849" t="s">
        <v>391</v>
      </c>
      <c r="BF31" s="849"/>
      <c r="BG31" s="849"/>
      <c r="BH31" s="849"/>
      <c r="BI31" s="850"/>
      <c r="BJ31" s="220"/>
      <c r="BK31" s="220"/>
      <c r="BL31" s="220"/>
      <c r="BM31" s="220"/>
      <c r="BN31" s="220"/>
      <c r="BO31" s="229"/>
      <c r="BP31" s="229"/>
      <c r="BQ31" s="226">
        <v>25</v>
      </c>
      <c r="BR31" s="227"/>
      <c r="BS31" s="790"/>
      <c r="BT31" s="791"/>
      <c r="BU31" s="791"/>
      <c r="BV31" s="791"/>
      <c r="BW31" s="791"/>
      <c r="BX31" s="791"/>
      <c r="BY31" s="791"/>
      <c r="BZ31" s="791"/>
      <c r="CA31" s="791"/>
      <c r="CB31" s="791"/>
      <c r="CC31" s="791"/>
      <c r="CD31" s="791"/>
      <c r="CE31" s="791"/>
      <c r="CF31" s="791"/>
      <c r="CG31" s="792"/>
      <c r="CH31" s="793"/>
      <c r="CI31" s="794"/>
      <c r="CJ31" s="794"/>
      <c r="CK31" s="794"/>
      <c r="CL31" s="795"/>
      <c r="CM31" s="793"/>
      <c r="CN31" s="794"/>
      <c r="CO31" s="794"/>
      <c r="CP31" s="794"/>
      <c r="CQ31" s="795"/>
      <c r="CR31" s="793"/>
      <c r="CS31" s="794"/>
      <c r="CT31" s="794"/>
      <c r="CU31" s="794"/>
      <c r="CV31" s="795"/>
      <c r="CW31" s="793"/>
      <c r="CX31" s="794"/>
      <c r="CY31" s="794"/>
      <c r="CZ31" s="794"/>
      <c r="DA31" s="795"/>
      <c r="DB31" s="793"/>
      <c r="DC31" s="794"/>
      <c r="DD31" s="794"/>
      <c r="DE31" s="794"/>
      <c r="DF31" s="795"/>
      <c r="DG31" s="793"/>
      <c r="DH31" s="794"/>
      <c r="DI31" s="794"/>
      <c r="DJ31" s="794"/>
      <c r="DK31" s="795"/>
      <c r="DL31" s="793"/>
      <c r="DM31" s="794"/>
      <c r="DN31" s="794"/>
      <c r="DO31" s="794"/>
      <c r="DP31" s="795"/>
      <c r="DQ31" s="793"/>
      <c r="DR31" s="794"/>
      <c r="DS31" s="794"/>
      <c r="DT31" s="794"/>
      <c r="DU31" s="795"/>
      <c r="DV31" s="790"/>
      <c r="DW31" s="791"/>
      <c r="DX31" s="791"/>
      <c r="DY31" s="791"/>
      <c r="DZ31" s="796"/>
      <c r="EA31" s="218"/>
    </row>
    <row r="32" spans="1:131" ht="26.25" customHeight="1" x14ac:dyDescent="0.15">
      <c r="A32" s="230">
        <v>5</v>
      </c>
      <c r="B32" s="797"/>
      <c r="C32" s="798"/>
      <c r="D32" s="798"/>
      <c r="E32" s="798"/>
      <c r="F32" s="798"/>
      <c r="G32" s="798"/>
      <c r="H32" s="798"/>
      <c r="I32" s="798"/>
      <c r="J32" s="798"/>
      <c r="K32" s="798"/>
      <c r="L32" s="798"/>
      <c r="M32" s="798"/>
      <c r="N32" s="798"/>
      <c r="O32" s="798"/>
      <c r="P32" s="799"/>
      <c r="Q32" s="800"/>
      <c r="R32" s="801"/>
      <c r="S32" s="801"/>
      <c r="T32" s="801"/>
      <c r="U32" s="801"/>
      <c r="V32" s="801"/>
      <c r="W32" s="801"/>
      <c r="X32" s="801"/>
      <c r="Y32" s="801"/>
      <c r="Z32" s="801"/>
      <c r="AA32" s="801"/>
      <c r="AB32" s="801"/>
      <c r="AC32" s="801"/>
      <c r="AD32" s="801"/>
      <c r="AE32" s="802"/>
      <c r="AF32" s="803"/>
      <c r="AG32" s="804"/>
      <c r="AH32" s="804"/>
      <c r="AI32" s="804"/>
      <c r="AJ32" s="805"/>
      <c r="AK32" s="723"/>
      <c r="AL32" s="847"/>
      <c r="AM32" s="847"/>
      <c r="AN32" s="847"/>
      <c r="AO32" s="847"/>
      <c r="AP32" s="847"/>
      <c r="AQ32" s="847"/>
      <c r="AR32" s="847"/>
      <c r="AS32" s="847"/>
      <c r="AT32" s="847"/>
      <c r="AU32" s="847"/>
      <c r="AV32" s="847"/>
      <c r="AW32" s="847"/>
      <c r="AX32" s="847"/>
      <c r="AY32" s="847"/>
      <c r="AZ32" s="848"/>
      <c r="BA32" s="848"/>
      <c r="BB32" s="848"/>
      <c r="BC32" s="848"/>
      <c r="BD32" s="848"/>
      <c r="BE32" s="849"/>
      <c r="BF32" s="849"/>
      <c r="BG32" s="849"/>
      <c r="BH32" s="849"/>
      <c r="BI32" s="850"/>
      <c r="BJ32" s="220"/>
      <c r="BK32" s="220"/>
      <c r="BL32" s="220"/>
      <c r="BM32" s="220"/>
      <c r="BN32" s="220"/>
      <c r="BO32" s="229"/>
      <c r="BP32" s="229"/>
      <c r="BQ32" s="226">
        <v>26</v>
      </c>
      <c r="BR32" s="227"/>
      <c r="BS32" s="790"/>
      <c r="BT32" s="791"/>
      <c r="BU32" s="791"/>
      <c r="BV32" s="791"/>
      <c r="BW32" s="791"/>
      <c r="BX32" s="791"/>
      <c r="BY32" s="791"/>
      <c r="BZ32" s="791"/>
      <c r="CA32" s="791"/>
      <c r="CB32" s="791"/>
      <c r="CC32" s="791"/>
      <c r="CD32" s="791"/>
      <c r="CE32" s="791"/>
      <c r="CF32" s="791"/>
      <c r="CG32" s="792"/>
      <c r="CH32" s="793"/>
      <c r="CI32" s="794"/>
      <c r="CJ32" s="794"/>
      <c r="CK32" s="794"/>
      <c r="CL32" s="795"/>
      <c r="CM32" s="793"/>
      <c r="CN32" s="794"/>
      <c r="CO32" s="794"/>
      <c r="CP32" s="794"/>
      <c r="CQ32" s="795"/>
      <c r="CR32" s="793"/>
      <c r="CS32" s="794"/>
      <c r="CT32" s="794"/>
      <c r="CU32" s="794"/>
      <c r="CV32" s="795"/>
      <c r="CW32" s="793"/>
      <c r="CX32" s="794"/>
      <c r="CY32" s="794"/>
      <c r="CZ32" s="794"/>
      <c r="DA32" s="795"/>
      <c r="DB32" s="793"/>
      <c r="DC32" s="794"/>
      <c r="DD32" s="794"/>
      <c r="DE32" s="794"/>
      <c r="DF32" s="795"/>
      <c r="DG32" s="793"/>
      <c r="DH32" s="794"/>
      <c r="DI32" s="794"/>
      <c r="DJ32" s="794"/>
      <c r="DK32" s="795"/>
      <c r="DL32" s="793"/>
      <c r="DM32" s="794"/>
      <c r="DN32" s="794"/>
      <c r="DO32" s="794"/>
      <c r="DP32" s="795"/>
      <c r="DQ32" s="793"/>
      <c r="DR32" s="794"/>
      <c r="DS32" s="794"/>
      <c r="DT32" s="794"/>
      <c r="DU32" s="795"/>
      <c r="DV32" s="790"/>
      <c r="DW32" s="791"/>
      <c r="DX32" s="791"/>
      <c r="DY32" s="791"/>
      <c r="DZ32" s="796"/>
      <c r="EA32" s="218"/>
    </row>
    <row r="33" spans="1:131" ht="26.25" customHeight="1" x14ac:dyDescent="0.15">
      <c r="A33" s="230">
        <v>6</v>
      </c>
      <c r="B33" s="797"/>
      <c r="C33" s="798"/>
      <c r="D33" s="798"/>
      <c r="E33" s="798"/>
      <c r="F33" s="798"/>
      <c r="G33" s="798"/>
      <c r="H33" s="798"/>
      <c r="I33" s="798"/>
      <c r="J33" s="798"/>
      <c r="K33" s="798"/>
      <c r="L33" s="798"/>
      <c r="M33" s="798"/>
      <c r="N33" s="798"/>
      <c r="O33" s="798"/>
      <c r="P33" s="799"/>
      <c r="Q33" s="800"/>
      <c r="R33" s="801"/>
      <c r="S33" s="801"/>
      <c r="T33" s="801"/>
      <c r="U33" s="801"/>
      <c r="V33" s="801"/>
      <c r="W33" s="801"/>
      <c r="X33" s="801"/>
      <c r="Y33" s="801"/>
      <c r="Z33" s="801"/>
      <c r="AA33" s="801"/>
      <c r="AB33" s="801"/>
      <c r="AC33" s="801"/>
      <c r="AD33" s="801"/>
      <c r="AE33" s="802"/>
      <c r="AF33" s="803"/>
      <c r="AG33" s="804"/>
      <c r="AH33" s="804"/>
      <c r="AI33" s="804"/>
      <c r="AJ33" s="805"/>
      <c r="AK33" s="723"/>
      <c r="AL33" s="847"/>
      <c r="AM33" s="847"/>
      <c r="AN33" s="847"/>
      <c r="AO33" s="847"/>
      <c r="AP33" s="847"/>
      <c r="AQ33" s="847"/>
      <c r="AR33" s="847"/>
      <c r="AS33" s="847"/>
      <c r="AT33" s="847"/>
      <c r="AU33" s="847"/>
      <c r="AV33" s="847"/>
      <c r="AW33" s="847"/>
      <c r="AX33" s="847"/>
      <c r="AY33" s="847"/>
      <c r="AZ33" s="848"/>
      <c r="BA33" s="848"/>
      <c r="BB33" s="848"/>
      <c r="BC33" s="848"/>
      <c r="BD33" s="848"/>
      <c r="BE33" s="849"/>
      <c r="BF33" s="849"/>
      <c r="BG33" s="849"/>
      <c r="BH33" s="849"/>
      <c r="BI33" s="850"/>
      <c r="BJ33" s="220"/>
      <c r="BK33" s="220"/>
      <c r="BL33" s="220"/>
      <c r="BM33" s="220"/>
      <c r="BN33" s="220"/>
      <c r="BO33" s="229"/>
      <c r="BP33" s="229"/>
      <c r="BQ33" s="226">
        <v>27</v>
      </c>
      <c r="BR33" s="227"/>
      <c r="BS33" s="790"/>
      <c r="BT33" s="791"/>
      <c r="BU33" s="791"/>
      <c r="BV33" s="791"/>
      <c r="BW33" s="791"/>
      <c r="BX33" s="791"/>
      <c r="BY33" s="791"/>
      <c r="BZ33" s="791"/>
      <c r="CA33" s="791"/>
      <c r="CB33" s="791"/>
      <c r="CC33" s="791"/>
      <c r="CD33" s="791"/>
      <c r="CE33" s="791"/>
      <c r="CF33" s="791"/>
      <c r="CG33" s="792"/>
      <c r="CH33" s="793"/>
      <c r="CI33" s="794"/>
      <c r="CJ33" s="794"/>
      <c r="CK33" s="794"/>
      <c r="CL33" s="795"/>
      <c r="CM33" s="793"/>
      <c r="CN33" s="794"/>
      <c r="CO33" s="794"/>
      <c r="CP33" s="794"/>
      <c r="CQ33" s="795"/>
      <c r="CR33" s="793"/>
      <c r="CS33" s="794"/>
      <c r="CT33" s="794"/>
      <c r="CU33" s="794"/>
      <c r="CV33" s="795"/>
      <c r="CW33" s="793"/>
      <c r="CX33" s="794"/>
      <c r="CY33" s="794"/>
      <c r="CZ33" s="794"/>
      <c r="DA33" s="795"/>
      <c r="DB33" s="793"/>
      <c r="DC33" s="794"/>
      <c r="DD33" s="794"/>
      <c r="DE33" s="794"/>
      <c r="DF33" s="795"/>
      <c r="DG33" s="793"/>
      <c r="DH33" s="794"/>
      <c r="DI33" s="794"/>
      <c r="DJ33" s="794"/>
      <c r="DK33" s="795"/>
      <c r="DL33" s="793"/>
      <c r="DM33" s="794"/>
      <c r="DN33" s="794"/>
      <c r="DO33" s="794"/>
      <c r="DP33" s="795"/>
      <c r="DQ33" s="793"/>
      <c r="DR33" s="794"/>
      <c r="DS33" s="794"/>
      <c r="DT33" s="794"/>
      <c r="DU33" s="795"/>
      <c r="DV33" s="790"/>
      <c r="DW33" s="791"/>
      <c r="DX33" s="791"/>
      <c r="DY33" s="791"/>
      <c r="DZ33" s="796"/>
      <c r="EA33" s="218"/>
    </row>
    <row r="34" spans="1:131" ht="26.25" customHeight="1" x14ac:dyDescent="0.15">
      <c r="A34" s="230">
        <v>7</v>
      </c>
      <c r="B34" s="797"/>
      <c r="C34" s="798"/>
      <c r="D34" s="798"/>
      <c r="E34" s="798"/>
      <c r="F34" s="798"/>
      <c r="G34" s="798"/>
      <c r="H34" s="798"/>
      <c r="I34" s="798"/>
      <c r="J34" s="798"/>
      <c r="K34" s="798"/>
      <c r="L34" s="798"/>
      <c r="M34" s="798"/>
      <c r="N34" s="798"/>
      <c r="O34" s="798"/>
      <c r="P34" s="799"/>
      <c r="Q34" s="800"/>
      <c r="R34" s="801"/>
      <c r="S34" s="801"/>
      <c r="T34" s="801"/>
      <c r="U34" s="801"/>
      <c r="V34" s="801"/>
      <c r="W34" s="801"/>
      <c r="X34" s="801"/>
      <c r="Y34" s="801"/>
      <c r="Z34" s="801"/>
      <c r="AA34" s="801"/>
      <c r="AB34" s="801"/>
      <c r="AC34" s="801"/>
      <c r="AD34" s="801"/>
      <c r="AE34" s="802"/>
      <c r="AF34" s="803"/>
      <c r="AG34" s="804"/>
      <c r="AH34" s="804"/>
      <c r="AI34" s="804"/>
      <c r="AJ34" s="805"/>
      <c r="AK34" s="723"/>
      <c r="AL34" s="847"/>
      <c r="AM34" s="847"/>
      <c r="AN34" s="847"/>
      <c r="AO34" s="847"/>
      <c r="AP34" s="847"/>
      <c r="AQ34" s="847"/>
      <c r="AR34" s="847"/>
      <c r="AS34" s="847"/>
      <c r="AT34" s="847"/>
      <c r="AU34" s="847"/>
      <c r="AV34" s="847"/>
      <c r="AW34" s="847"/>
      <c r="AX34" s="847"/>
      <c r="AY34" s="847"/>
      <c r="AZ34" s="848"/>
      <c r="BA34" s="848"/>
      <c r="BB34" s="848"/>
      <c r="BC34" s="848"/>
      <c r="BD34" s="848"/>
      <c r="BE34" s="849"/>
      <c r="BF34" s="849"/>
      <c r="BG34" s="849"/>
      <c r="BH34" s="849"/>
      <c r="BI34" s="850"/>
      <c r="BJ34" s="220"/>
      <c r="BK34" s="220"/>
      <c r="BL34" s="220"/>
      <c r="BM34" s="220"/>
      <c r="BN34" s="220"/>
      <c r="BO34" s="229"/>
      <c r="BP34" s="229"/>
      <c r="BQ34" s="226">
        <v>28</v>
      </c>
      <c r="BR34" s="227"/>
      <c r="BS34" s="790"/>
      <c r="BT34" s="791"/>
      <c r="BU34" s="791"/>
      <c r="BV34" s="791"/>
      <c r="BW34" s="791"/>
      <c r="BX34" s="791"/>
      <c r="BY34" s="791"/>
      <c r="BZ34" s="791"/>
      <c r="CA34" s="791"/>
      <c r="CB34" s="791"/>
      <c r="CC34" s="791"/>
      <c r="CD34" s="791"/>
      <c r="CE34" s="791"/>
      <c r="CF34" s="791"/>
      <c r="CG34" s="792"/>
      <c r="CH34" s="793"/>
      <c r="CI34" s="794"/>
      <c r="CJ34" s="794"/>
      <c r="CK34" s="794"/>
      <c r="CL34" s="795"/>
      <c r="CM34" s="793"/>
      <c r="CN34" s="794"/>
      <c r="CO34" s="794"/>
      <c r="CP34" s="794"/>
      <c r="CQ34" s="795"/>
      <c r="CR34" s="793"/>
      <c r="CS34" s="794"/>
      <c r="CT34" s="794"/>
      <c r="CU34" s="794"/>
      <c r="CV34" s="795"/>
      <c r="CW34" s="793"/>
      <c r="CX34" s="794"/>
      <c r="CY34" s="794"/>
      <c r="CZ34" s="794"/>
      <c r="DA34" s="795"/>
      <c r="DB34" s="793"/>
      <c r="DC34" s="794"/>
      <c r="DD34" s="794"/>
      <c r="DE34" s="794"/>
      <c r="DF34" s="795"/>
      <c r="DG34" s="793"/>
      <c r="DH34" s="794"/>
      <c r="DI34" s="794"/>
      <c r="DJ34" s="794"/>
      <c r="DK34" s="795"/>
      <c r="DL34" s="793"/>
      <c r="DM34" s="794"/>
      <c r="DN34" s="794"/>
      <c r="DO34" s="794"/>
      <c r="DP34" s="795"/>
      <c r="DQ34" s="793"/>
      <c r="DR34" s="794"/>
      <c r="DS34" s="794"/>
      <c r="DT34" s="794"/>
      <c r="DU34" s="795"/>
      <c r="DV34" s="790"/>
      <c r="DW34" s="791"/>
      <c r="DX34" s="791"/>
      <c r="DY34" s="791"/>
      <c r="DZ34" s="796"/>
      <c r="EA34" s="218"/>
    </row>
    <row r="35" spans="1:131" ht="26.25" customHeight="1" x14ac:dyDescent="0.15">
      <c r="A35" s="230">
        <v>8</v>
      </c>
      <c r="B35" s="797"/>
      <c r="C35" s="798"/>
      <c r="D35" s="798"/>
      <c r="E35" s="798"/>
      <c r="F35" s="798"/>
      <c r="G35" s="798"/>
      <c r="H35" s="798"/>
      <c r="I35" s="798"/>
      <c r="J35" s="798"/>
      <c r="K35" s="798"/>
      <c r="L35" s="798"/>
      <c r="M35" s="798"/>
      <c r="N35" s="798"/>
      <c r="O35" s="798"/>
      <c r="P35" s="799"/>
      <c r="Q35" s="800"/>
      <c r="R35" s="801"/>
      <c r="S35" s="801"/>
      <c r="T35" s="801"/>
      <c r="U35" s="801"/>
      <c r="V35" s="801"/>
      <c r="W35" s="801"/>
      <c r="X35" s="801"/>
      <c r="Y35" s="801"/>
      <c r="Z35" s="801"/>
      <c r="AA35" s="801"/>
      <c r="AB35" s="801"/>
      <c r="AC35" s="801"/>
      <c r="AD35" s="801"/>
      <c r="AE35" s="802"/>
      <c r="AF35" s="803"/>
      <c r="AG35" s="804"/>
      <c r="AH35" s="804"/>
      <c r="AI35" s="804"/>
      <c r="AJ35" s="805"/>
      <c r="AK35" s="723"/>
      <c r="AL35" s="847"/>
      <c r="AM35" s="847"/>
      <c r="AN35" s="847"/>
      <c r="AO35" s="847"/>
      <c r="AP35" s="847"/>
      <c r="AQ35" s="847"/>
      <c r="AR35" s="847"/>
      <c r="AS35" s="847"/>
      <c r="AT35" s="847"/>
      <c r="AU35" s="847"/>
      <c r="AV35" s="847"/>
      <c r="AW35" s="847"/>
      <c r="AX35" s="847"/>
      <c r="AY35" s="847"/>
      <c r="AZ35" s="848"/>
      <c r="BA35" s="848"/>
      <c r="BB35" s="848"/>
      <c r="BC35" s="848"/>
      <c r="BD35" s="848"/>
      <c r="BE35" s="849"/>
      <c r="BF35" s="849"/>
      <c r="BG35" s="849"/>
      <c r="BH35" s="849"/>
      <c r="BI35" s="850"/>
      <c r="BJ35" s="220"/>
      <c r="BK35" s="220"/>
      <c r="BL35" s="220"/>
      <c r="BM35" s="220"/>
      <c r="BN35" s="220"/>
      <c r="BO35" s="229"/>
      <c r="BP35" s="229"/>
      <c r="BQ35" s="226">
        <v>29</v>
      </c>
      <c r="BR35" s="227"/>
      <c r="BS35" s="790"/>
      <c r="BT35" s="791"/>
      <c r="BU35" s="791"/>
      <c r="BV35" s="791"/>
      <c r="BW35" s="791"/>
      <c r="BX35" s="791"/>
      <c r="BY35" s="791"/>
      <c r="BZ35" s="791"/>
      <c r="CA35" s="791"/>
      <c r="CB35" s="791"/>
      <c r="CC35" s="791"/>
      <c r="CD35" s="791"/>
      <c r="CE35" s="791"/>
      <c r="CF35" s="791"/>
      <c r="CG35" s="792"/>
      <c r="CH35" s="793"/>
      <c r="CI35" s="794"/>
      <c r="CJ35" s="794"/>
      <c r="CK35" s="794"/>
      <c r="CL35" s="795"/>
      <c r="CM35" s="793"/>
      <c r="CN35" s="794"/>
      <c r="CO35" s="794"/>
      <c r="CP35" s="794"/>
      <c r="CQ35" s="795"/>
      <c r="CR35" s="793"/>
      <c r="CS35" s="794"/>
      <c r="CT35" s="794"/>
      <c r="CU35" s="794"/>
      <c r="CV35" s="795"/>
      <c r="CW35" s="793"/>
      <c r="CX35" s="794"/>
      <c r="CY35" s="794"/>
      <c r="CZ35" s="794"/>
      <c r="DA35" s="795"/>
      <c r="DB35" s="793"/>
      <c r="DC35" s="794"/>
      <c r="DD35" s="794"/>
      <c r="DE35" s="794"/>
      <c r="DF35" s="795"/>
      <c r="DG35" s="793"/>
      <c r="DH35" s="794"/>
      <c r="DI35" s="794"/>
      <c r="DJ35" s="794"/>
      <c r="DK35" s="795"/>
      <c r="DL35" s="793"/>
      <c r="DM35" s="794"/>
      <c r="DN35" s="794"/>
      <c r="DO35" s="794"/>
      <c r="DP35" s="795"/>
      <c r="DQ35" s="793"/>
      <c r="DR35" s="794"/>
      <c r="DS35" s="794"/>
      <c r="DT35" s="794"/>
      <c r="DU35" s="795"/>
      <c r="DV35" s="790"/>
      <c r="DW35" s="791"/>
      <c r="DX35" s="791"/>
      <c r="DY35" s="791"/>
      <c r="DZ35" s="796"/>
      <c r="EA35" s="218"/>
    </row>
    <row r="36" spans="1:131" ht="26.25" customHeight="1" x14ac:dyDescent="0.15">
      <c r="A36" s="230">
        <v>9</v>
      </c>
      <c r="B36" s="797"/>
      <c r="C36" s="798"/>
      <c r="D36" s="798"/>
      <c r="E36" s="798"/>
      <c r="F36" s="798"/>
      <c r="G36" s="798"/>
      <c r="H36" s="798"/>
      <c r="I36" s="798"/>
      <c r="J36" s="798"/>
      <c r="K36" s="798"/>
      <c r="L36" s="798"/>
      <c r="M36" s="798"/>
      <c r="N36" s="798"/>
      <c r="O36" s="798"/>
      <c r="P36" s="799"/>
      <c r="Q36" s="800"/>
      <c r="R36" s="801"/>
      <c r="S36" s="801"/>
      <c r="T36" s="801"/>
      <c r="U36" s="801"/>
      <c r="V36" s="801"/>
      <c r="W36" s="801"/>
      <c r="X36" s="801"/>
      <c r="Y36" s="801"/>
      <c r="Z36" s="801"/>
      <c r="AA36" s="801"/>
      <c r="AB36" s="801"/>
      <c r="AC36" s="801"/>
      <c r="AD36" s="801"/>
      <c r="AE36" s="802"/>
      <c r="AF36" s="803"/>
      <c r="AG36" s="804"/>
      <c r="AH36" s="804"/>
      <c r="AI36" s="804"/>
      <c r="AJ36" s="805"/>
      <c r="AK36" s="723"/>
      <c r="AL36" s="847"/>
      <c r="AM36" s="847"/>
      <c r="AN36" s="847"/>
      <c r="AO36" s="847"/>
      <c r="AP36" s="847"/>
      <c r="AQ36" s="847"/>
      <c r="AR36" s="847"/>
      <c r="AS36" s="847"/>
      <c r="AT36" s="847"/>
      <c r="AU36" s="847"/>
      <c r="AV36" s="847"/>
      <c r="AW36" s="847"/>
      <c r="AX36" s="847"/>
      <c r="AY36" s="847"/>
      <c r="AZ36" s="848"/>
      <c r="BA36" s="848"/>
      <c r="BB36" s="848"/>
      <c r="BC36" s="848"/>
      <c r="BD36" s="848"/>
      <c r="BE36" s="849"/>
      <c r="BF36" s="849"/>
      <c r="BG36" s="849"/>
      <c r="BH36" s="849"/>
      <c r="BI36" s="850"/>
      <c r="BJ36" s="220"/>
      <c r="BK36" s="220"/>
      <c r="BL36" s="220"/>
      <c r="BM36" s="220"/>
      <c r="BN36" s="220"/>
      <c r="BO36" s="229"/>
      <c r="BP36" s="229"/>
      <c r="BQ36" s="226">
        <v>30</v>
      </c>
      <c r="BR36" s="227"/>
      <c r="BS36" s="790"/>
      <c r="BT36" s="791"/>
      <c r="BU36" s="791"/>
      <c r="BV36" s="791"/>
      <c r="BW36" s="791"/>
      <c r="BX36" s="791"/>
      <c r="BY36" s="791"/>
      <c r="BZ36" s="791"/>
      <c r="CA36" s="791"/>
      <c r="CB36" s="791"/>
      <c r="CC36" s="791"/>
      <c r="CD36" s="791"/>
      <c r="CE36" s="791"/>
      <c r="CF36" s="791"/>
      <c r="CG36" s="792"/>
      <c r="CH36" s="793"/>
      <c r="CI36" s="794"/>
      <c r="CJ36" s="794"/>
      <c r="CK36" s="794"/>
      <c r="CL36" s="795"/>
      <c r="CM36" s="793"/>
      <c r="CN36" s="794"/>
      <c r="CO36" s="794"/>
      <c r="CP36" s="794"/>
      <c r="CQ36" s="795"/>
      <c r="CR36" s="793"/>
      <c r="CS36" s="794"/>
      <c r="CT36" s="794"/>
      <c r="CU36" s="794"/>
      <c r="CV36" s="795"/>
      <c r="CW36" s="793"/>
      <c r="CX36" s="794"/>
      <c r="CY36" s="794"/>
      <c r="CZ36" s="794"/>
      <c r="DA36" s="795"/>
      <c r="DB36" s="793"/>
      <c r="DC36" s="794"/>
      <c r="DD36" s="794"/>
      <c r="DE36" s="794"/>
      <c r="DF36" s="795"/>
      <c r="DG36" s="793"/>
      <c r="DH36" s="794"/>
      <c r="DI36" s="794"/>
      <c r="DJ36" s="794"/>
      <c r="DK36" s="795"/>
      <c r="DL36" s="793"/>
      <c r="DM36" s="794"/>
      <c r="DN36" s="794"/>
      <c r="DO36" s="794"/>
      <c r="DP36" s="795"/>
      <c r="DQ36" s="793"/>
      <c r="DR36" s="794"/>
      <c r="DS36" s="794"/>
      <c r="DT36" s="794"/>
      <c r="DU36" s="795"/>
      <c r="DV36" s="790"/>
      <c r="DW36" s="791"/>
      <c r="DX36" s="791"/>
      <c r="DY36" s="791"/>
      <c r="DZ36" s="796"/>
      <c r="EA36" s="218"/>
    </row>
    <row r="37" spans="1:131" ht="26.25" customHeight="1" x14ac:dyDescent="0.15">
      <c r="A37" s="230">
        <v>10</v>
      </c>
      <c r="B37" s="797"/>
      <c r="C37" s="798"/>
      <c r="D37" s="798"/>
      <c r="E37" s="798"/>
      <c r="F37" s="798"/>
      <c r="G37" s="798"/>
      <c r="H37" s="798"/>
      <c r="I37" s="798"/>
      <c r="J37" s="798"/>
      <c r="K37" s="798"/>
      <c r="L37" s="798"/>
      <c r="M37" s="798"/>
      <c r="N37" s="798"/>
      <c r="O37" s="798"/>
      <c r="P37" s="799"/>
      <c r="Q37" s="800"/>
      <c r="R37" s="801"/>
      <c r="S37" s="801"/>
      <c r="T37" s="801"/>
      <c r="U37" s="801"/>
      <c r="V37" s="801"/>
      <c r="W37" s="801"/>
      <c r="X37" s="801"/>
      <c r="Y37" s="801"/>
      <c r="Z37" s="801"/>
      <c r="AA37" s="801"/>
      <c r="AB37" s="801"/>
      <c r="AC37" s="801"/>
      <c r="AD37" s="801"/>
      <c r="AE37" s="802"/>
      <c r="AF37" s="803"/>
      <c r="AG37" s="804"/>
      <c r="AH37" s="804"/>
      <c r="AI37" s="804"/>
      <c r="AJ37" s="805"/>
      <c r="AK37" s="723"/>
      <c r="AL37" s="847"/>
      <c r="AM37" s="847"/>
      <c r="AN37" s="847"/>
      <c r="AO37" s="847"/>
      <c r="AP37" s="847"/>
      <c r="AQ37" s="847"/>
      <c r="AR37" s="847"/>
      <c r="AS37" s="847"/>
      <c r="AT37" s="847"/>
      <c r="AU37" s="847"/>
      <c r="AV37" s="847"/>
      <c r="AW37" s="847"/>
      <c r="AX37" s="847"/>
      <c r="AY37" s="847"/>
      <c r="AZ37" s="848"/>
      <c r="BA37" s="848"/>
      <c r="BB37" s="848"/>
      <c r="BC37" s="848"/>
      <c r="BD37" s="848"/>
      <c r="BE37" s="849"/>
      <c r="BF37" s="849"/>
      <c r="BG37" s="849"/>
      <c r="BH37" s="849"/>
      <c r="BI37" s="850"/>
      <c r="BJ37" s="220"/>
      <c r="BK37" s="220"/>
      <c r="BL37" s="220"/>
      <c r="BM37" s="220"/>
      <c r="BN37" s="220"/>
      <c r="BO37" s="229"/>
      <c r="BP37" s="229"/>
      <c r="BQ37" s="226">
        <v>31</v>
      </c>
      <c r="BR37" s="227"/>
      <c r="BS37" s="790"/>
      <c r="BT37" s="791"/>
      <c r="BU37" s="791"/>
      <c r="BV37" s="791"/>
      <c r="BW37" s="791"/>
      <c r="BX37" s="791"/>
      <c r="BY37" s="791"/>
      <c r="BZ37" s="791"/>
      <c r="CA37" s="791"/>
      <c r="CB37" s="791"/>
      <c r="CC37" s="791"/>
      <c r="CD37" s="791"/>
      <c r="CE37" s="791"/>
      <c r="CF37" s="791"/>
      <c r="CG37" s="792"/>
      <c r="CH37" s="793"/>
      <c r="CI37" s="794"/>
      <c r="CJ37" s="794"/>
      <c r="CK37" s="794"/>
      <c r="CL37" s="795"/>
      <c r="CM37" s="793"/>
      <c r="CN37" s="794"/>
      <c r="CO37" s="794"/>
      <c r="CP37" s="794"/>
      <c r="CQ37" s="795"/>
      <c r="CR37" s="793"/>
      <c r="CS37" s="794"/>
      <c r="CT37" s="794"/>
      <c r="CU37" s="794"/>
      <c r="CV37" s="795"/>
      <c r="CW37" s="793"/>
      <c r="CX37" s="794"/>
      <c r="CY37" s="794"/>
      <c r="CZ37" s="794"/>
      <c r="DA37" s="795"/>
      <c r="DB37" s="793"/>
      <c r="DC37" s="794"/>
      <c r="DD37" s="794"/>
      <c r="DE37" s="794"/>
      <c r="DF37" s="795"/>
      <c r="DG37" s="793"/>
      <c r="DH37" s="794"/>
      <c r="DI37" s="794"/>
      <c r="DJ37" s="794"/>
      <c r="DK37" s="795"/>
      <c r="DL37" s="793"/>
      <c r="DM37" s="794"/>
      <c r="DN37" s="794"/>
      <c r="DO37" s="794"/>
      <c r="DP37" s="795"/>
      <c r="DQ37" s="793"/>
      <c r="DR37" s="794"/>
      <c r="DS37" s="794"/>
      <c r="DT37" s="794"/>
      <c r="DU37" s="795"/>
      <c r="DV37" s="790"/>
      <c r="DW37" s="791"/>
      <c r="DX37" s="791"/>
      <c r="DY37" s="791"/>
      <c r="DZ37" s="796"/>
      <c r="EA37" s="218"/>
    </row>
    <row r="38" spans="1:131" ht="26.25" customHeight="1" x14ac:dyDescent="0.15">
      <c r="A38" s="230">
        <v>11</v>
      </c>
      <c r="B38" s="797"/>
      <c r="C38" s="798"/>
      <c r="D38" s="798"/>
      <c r="E38" s="798"/>
      <c r="F38" s="798"/>
      <c r="G38" s="798"/>
      <c r="H38" s="798"/>
      <c r="I38" s="798"/>
      <c r="J38" s="798"/>
      <c r="K38" s="798"/>
      <c r="L38" s="798"/>
      <c r="M38" s="798"/>
      <c r="N38" s="798"/>
      <c r="O38" s="798"/>
      <c r="P38" s="799"/>
      <c r="Q38" s="800"/>
      <c r="R38" s="801"/>
      <c r="S38" s="801"/>
      <c r="T38" s="801"/>
      <c r="U38" s="801"/>
      <c r="V38" s="801"/>
      <c r="W38" s="801"/>
      <c r="X38" s="801"/>
      <c r="Y38" s="801"/>
      <c r="Z38" s="801"/>
      <c r="AA38" s="801"/>
      <c r="AB38" s="801"/>
      <c r="AC38" s="801"/>
      <c r="AD38" s="801"/>
      <c r="AE38" s="802"/>
      <c r="AF38" s="803"/>
      <c r="AG38" s="804"/>
      <c r="AH38" s="804"/>
      <c r="AI38" s="804"/>
      <c r="AJ38" s="805"/>
      <c r="AK38" s="723"/>
      <c r="AL38" s="847"/>
      <c r="AM38" s="847"/>
      <c r="AN38" s="847"/>
      <c r="AO38" s="847"/>
      <c r="AP38" s="847"/>
      <c r="AQ38" s="847"/>
      <c r="AR38" s="847"/>
      <c r="AS38" s="847"/>
      <c r="AT38" s="847"/>
      <c r="AU38" s="847"/>
      <c r="AV38" s="847"/>
      <c r="AW38" s="847"/>
      <c r="AX38" s="847"/>
      <c r="AY38" s="847"/>
      <c r="AZ38" s="848"/>
      <c r="BA38" s="848"/>
      <c r="BB38" s="848"/>
      <c r="BC38" s="848"/>
      <c r="BD38" s="848"/>
      <c r="BE38" s="849"/>
      <c r="BF38" s="849"/>
      <c r="BG38" s="849"/>
      <c r="BH38" s="849"/>
      <c r="BI38" s="850"/>
      <c r="BJ38" s="220"/>
      <c r="BK38" s="220"/>
      <c r="BL38" s="220"/>
      <c r="BM38" s="220"/>
      <c r="BN38" s="220"/>
      <c r="BO38" s="229"/>
      <c r="BP38" s="229"/>
      <c r="BQ38" s="226">
        <v>32</v>
      </c>
      <c r="BR38" s="227"/>
      <c r="BS38" s="790"/>
      <c r="BT38" s="791"/>
      <c r="BU38" s="791"/>
      <c r="BV38" s="791"/>
      <c r="BW38" s="791"/>
      <c r="BX38" s="791"/>
      <c r="BY38" s="791"/>
      <c r="BZ38" s="791"/>
      <c r="CA38" s="791"/>
      <c r="CB38" s="791"/>
      <c r="CC38" s="791"/>
      <c r="CD38" s="791"/>
      <c r="CE38" s="791"/>
      <c r="CF38" s="791"/>
      <c r="CG38" s="792"/>
      <c r="CH38" s="793"/>
      <c r="CI38" s="794"/>
      <c r="CJ38" s="794"/>
      <c r="CK38" s="794"/>
      <c r="CL38" s="795"/>
      <c r="CM38" s="793"/>
      <c r="CN38" s="794"/>
      <c r="CO38" s="794"/>
      <c r="CP38" s="794"/>
      <c r="CQ38" s="795"/>
      <c r="CR38" s="793"/>
      <c r="CS38" s="794"/>
      <c r="CT38" s="794"/>
      <c r="CU38" s="794"/>
      <c r="CV38" s="795"/>
      <c r="CW38" s="793"/>
      <c r="CX38" s="794"/>
      <c r="CY38" s="794"/>
      <c r="CZ38" s="794"/>
      <c r="DA38" s="795"/>
      <c r="DB38" s="793"/>
      <c r="DC38" s="794"/>
      <c r="DD38" s="794"/>
      <c r="DE38" s="794"/>
      <c r="DF38" s="795"/>
      <c r="DG38" s="793"/>
      <c r="DH38" s="794"/>
      <c r="DI38" s="794"/>
      <c r="DJ38" s="794"/>
      <c r="DK38" s="795"/>
      <c r="DL38" s="793"/>
      <c r="DM38" s="794"/>
      <c r="DN38" s="794"/>
      <c r="DO38" s="794"/>
      <c r="DP38" s="795"/>
      <c r="DQ38" s="793"/>
      <c r="DR38" s="794"/>
      <c r="DS38" s="794"/>
      <c r="DT38" s="794"/>
      <c r="DU38" s="795"/>
      <c r="DV38" s="790"/>
      <c r="DW38" s="791"/>
      <c r="DX38" s="791"/>
      <c r="DY38" s="791"/>
      <c r="DZ38" s="796"/>
      <c r="EA38" s="218"/>
    </row>
    <row r="39" spans="1:131" ht="26.25" customHeight="1" x14ac:dyDescent="0.15">
      <c r="A39" s="230">
        <v>12</v>
      </c>
      <c r="B39" s="797"/>
      <c r="C39" s="798"/>
      <c r="D39" s="798"/>
      <c r="E39" s="798"/>
      <c r="F39" s="798"/>
      <c r="G39" s="798"/>
      <c r="H39" s="798"/>
      <c r="I39" s="798"/>
      <c r="J39" s="798"/>
      <c r="K39" s="798"/>
      <c r="L39" s="798"/>
      <c r="M39" s="798"/>
      <c r="N39" s="798"/>
      <c r="O39" s="798"/>
      <c r="P39" s="799"/>
      <c r="Q39" s="800"/>
      <c r="R39" s="801"/>
      <c r="S39" s="801"/>
      <c r="T39" s="801"/>
      <c r="U39" s="801"/>
      <c r="V39" s="801"/>
      <c r="W39" s="801"/>
      <c r="X39" s="801"/>
      <c r="Y39" s="801"/>
      <c r="Z39" s="801"/>
      <c r="AA39" s="801"/>
      <c r="AB39" s="801"/>
      <c r="AC39" s="801"/>
      <c r="AD39" s="801"/>
      <c r="AE39" s="802"/>
      <c r="AF39" s="803"/>
      <c r="AG39" s="804"/>
      <c r="AH39" s="804"/>
      <c r="AI39" s="804"/>
      <c r="AJ39" s="805"/>
      <c r="AK39" s="723"/>
      <c r="AL39" s="847"/>
      <c r="AM39" s="847"/>
      <c r="AN39" s="847"/>
      <c r="AO39" s="847"/>
      <c r="AP39" s="847"/>
      <c r="AQ39" s="847"/>
      <c r="AR39" s="847"/>
      <c r="AS39" s="847"/>
      <c r="AT39" s="847"/>
      <c r="AU39" s="847"/>
      <c r="AV39" s="847"/>
      <c r="AW39" s="847"/>
      <c r="AX39" s="847"/>
      <c r="AY39" s="847"/>
      <c r="AZ39" s="848"/>
      <c r="BA39" s="848"/>
      <c r="BB39" s="848"/>
      <c r="BC39" s="848"/>
      <c r="BD39" s="848"/>
      <c r="BE39" s="849"/>
      <c r="BF39" s="849"/>
      <c r="BG39" s="849"/>
      <c r="BH39" s="849"/>
      <c r="BI39" s="850"/>
      <c r="BJ39" s="220"/>
      <c r="BK39" s="220"/>
      <c r="BL39" s="220"/>
      <c r="BM39" s="220"/>
      <c r="BN39" s="220"/>
      <c r="BO39" s="229"/>
      <c r="BP39" s="229"/>
      <c r="BQ39" s="226">
        <v>33</v>
      </c>
      <c r="BR39" s="227"/>
      <c r="BS39" s="790"/>
      <c r="BT39" s="791"/>
      <c r="BU39" s="791"/>
      <c r="BV39" s="791"/>
      <c r="BW39" s="791"/>
      <c r="BX39" s="791"/>
      <c r="BY39" s="791"/>
      <c r="BZ39" s="791"/>
      <c r="CA39" s="791"/>
      <c r="CB39" s="791"/>
      <c r="CC39" s="791"/>
      <c r="CD39" s="791"/>
      <c r="CE39" s="791"/>
      <c r="CF39" s="791"/>
      <c r="CG39" s="792"/>
      <c r="CH39" s="793"/>
      <c r="CI39" s="794"/>
      <c r="CJ39" s="794"/>
      <c r="CK39" s="794"/>
      <c r="CL39" s="795"/>
      <c r="CM39" s="793"/>
      <c r="CN39" s="794"/>
      <c r="CO39" s="794"/>
      <c r="CP39" s="794"/>
      <c r="CQ39" s="795"/>
      <c r="CR39" s="793"/>
      <c r="CS39" s="794"/>
      <c r="CT39" s="794"/>
      <c r="CU39" s="794"/>
      <c r="CV39" s="795"/>
      <c r="CW39" s="793"/>
      <c r="CX39" s="794"/>
      <c r="CY39" s="794"/>
      <c r="CZ39" s="794"/>
      <c r="DA39" s="795"/>
      <c r="DB39" s="793"/>
      <c r="DC39" s="794"/>
      <c r="DD39" s="794"/>
      <c r="DE39" s="794"/>
      <c r="DF39" s="795"/>
      <c r="DG39" s="793"/>
      <c r="DH39" s="794"/>
      <c r="DI39" s="794"/>
      <c r="DJ39" s="794"/>
      <c r="DK39" s="795"/>
      <c r="DL39" s="793"/>
      <c r="DM39" s="794"/>
      <c r="DN39" s="794"/>
      <c r="DO39" s="794"/>
      <c r="DP39" s="795"/>
      <c r="DQ39" s="793"/>
      <c r="DR39" s="794"/>
      <c r="DS39" s="794"/>
      <c r="DT39" s="794"/>
      <c r="DU39" s="795"/>
      <c r="DV39" s="790"/>
      <c r="DW39" s="791"/>
      <c r="DX39" s="791"/>
      <c r="DY39" s="791"/>
      <c r="DZ39" s="796"/>
      <c r="EA39" s="218"/>
    </row>
    <row r="40" spans="1:131" ht="26.25" customHeight="1" x14ac:dyDescent="0.15">
      <c r="A40" s="226">
        <v>13</v>
      </c>
      <c r="B40" s="797"/>
      <c r="C40" s="798"/>
      <c r="D40" s="798"/>
      <c r="E40" s="798"/>
      <c r="F40" s="798"/>
      <c r="G40" s="798"/>
      <c r="H40" s="798"/>
      <c r="I40" s="798"/>
      <c r="J40" s="798"/>
      <c r="K40" s="798"/>
      <c r="L40" s="798"/>
      <c r="M40" s="798"/>
      <c r="N40" s="798"/>
      <c r="O40" s="798"/>
      <c r="P40" s="799"/>
      <c r="Q40" s="800"/>
      <c r="R40" s="801"/>
      <c r="S40" s="801"/>
      <c r="T40" s="801"/>
      <c r="U40" s="801"/>
      <c r="V40" s="801"/>
      <c r="W40" s="801"/>
      <c r="X40" s="801"/>
      <c r="Y40" s="801"/>
      <c r="Z40" s="801"/>
      <c r="AA40" s="801"/>
      <c r="AB40" s="801"/>
      <c r="AC40" s="801"/>
      <c r="AD40" s="801"/>
      <c r="AE40" s="802"/>
      <c r="AF40" s="803"/>
      <c r="AG40" s="804"/>
      <c r="AH40" s="804"/>
      <c r="AI40" s="804"/>
      <c r="AJ40" s="805"/>
      <c r="AK40" s="723"/>
      <c r="AL40" s="847"/>
      <c r="AM40" s="847"/>
      <c r="AN40" s="847"/>
      <c r="AO40" s="847"/>
      <c r="AP40" s="847"/>
      <c r="AQ40" s="847"/>
      <c r="AR40" s="847"/>
      <c r="AS40" s="847"/>
      <c r="AT40" s="847"/>
      <c r="AU40" s="847"/>
      <c r="AV40" s="847"/>
      <c r="AW40" s="847"/>
      <c r="AX40" s="847"/>
      <c r="AY40" s="847"/>
      <c r="AZ40" s="848"/>
      <c r="BA40" s="848"/>
      <c r="BB40" s="848"/>
      <c r="BC40" s="848"/>
      <c r="BD40" s="848"/>
      <c r="BE40" s="849"/>
      <c r="BF40" s="849"/>
      <c r="BG40" s="849"/>
      <c r="BH40" s="849"/>
      <c r="BI40" s="850"/>
      <c r="BJ40" s="220"/>
      <c r="BK40" s="220"/>
      <c r="BL40" s="220"/>
      <c r="BM40" s="220"/>
      <c r="BN40" s="220"/>
      <c r="BO40" s="229"/>
      <c r="BP40" s="229"/>
      <c r="BQ40" s="226">
        <v>34</v>
      </c>
      <c r="BR40" s="227"/>
      <c r="BS40" s="790"/>
      <c r="BT40" s="791"/>
      <c r="BU40" s="791"/>
      <c r="BV40" s="791"/>
      <c r="BW40" s="791"/>
      <c r="BX40" s="791"/>
      <c r="BY40" s="791"/>
      <c r="BZ40" s="791"/>
      <c r="CA40" s="791"/>
      <c r="CB40" s="791"/>
      <c r="CC40" s="791"/>
      <c r="CD40" s="791"/>
      <c r="CE40" s="791"/>
      <c r="CF40" s="791"/>
      <c r="CG40" s="792"/>
      <c r="CH40" s="793"/>
      <c r="CI40" s="794"/>
      <c r="CJ40" s="794"/>
      <c r="CK40" s="794"/>
      <c r="CL40" s="795"/>
      <c r="CM40" s="793"/>
      <c r="CN40" s="794"/>
      <c r="CO40" s="794"/>
      <c r="CP40" s="794"/>
      <c r="CQ40" s="795"/>
      <c r="CR40" s="793"/>
      <c r="CS40" s="794"/>
      <c r="CT40" s="794"/>
      <c r="CU40" s="794"/>
      <c r="CV40" s="795"/>
      <c r="CW40" s="793"/>
      <c r="CX40" s="794"/>
      <c r="CY40" s="794"/>
      <c r="CZ40" s="794"/>
      <c r="DA40" s="795"/>
      <c r="DB40" s="793"/>
      <c r="DC40" s="794"/>
      <c r="DD40" s="794"/>
      <c r="DE40" s="794"/>
      <c r="DF40" s="795"/>
      <c r="DG40" s="793"/>
      <c r="DH40" s="794"/>
      <c r="DI40" s="794"/>
      <c r="DJ40" s="794"/>
      <c r="DK40" s="795"/>
      <c r="DL40" s="793"/>
      <c r="DM40" s="794"/>
      <c r="DN40" s="794"/>
      <c r="DO40" s="794"/>
      <c r="DP40" s="795"/>
      <c r="DQ40" s="793"/>
      <c r="DR40" s="794"/>
      <c r="DS40" s="794"/>
      <c r="DT40" s="794"/>
      <c r="DU40" s="795"/>
      <c r="DV40" s="790"/>
      <c r="DW40" s="791"/>
      <c r="DX40" s="791"/>
      <c r="DY40" s="791"/>
      <c r="DZ40" s="796"/>
      <c r="EA40" s="218"/>
    </row>
    <row r="41" spans="1:131" ht="26.25" customHeight="1" x14ac:dyDescent="0.15">
      <c r="A41" s="226">
        <v>14</v>
      </c>
      <c r="B41" s="797"/>
      <c r="C41" s="798"/>
      <c r="D41" s="798"/>
      <c r="E41" s="798"/>
      <c r="F41" s="798"/>
      <c r="G41" s="798"/>
      <c r="H41" s="798"/>
      <c r="I41" s="798"/>
      <c r="J41" s="798"/>
      <c r="K41" s="798"/>
      <c r="L41" s="798"/>
      <c r="M41" s="798"/>
      <c r="N41" s="798"/>
      <c r="O41" s="798"/>
      <c r="P41" s="799"/>
      <c r="Q41" s="800"/>
      <c r="R41" s="801"/>
      <c r="S41" s="801"/>
      <c r="T41" s="801"/>
      <c r="U41" s="801"/>
      <c r="V41" s="801"/>
      <c r="W41" s="801"/>
      <c r="X41" s="801"/>
      <c r="Y41" s="801"/>
      <c r="Z41" s="801"/>
      <c r="AA41" s="801"/>
      <c r="AB41" s="801"/>
      <c r="AC41" s="801"/>
      <c r="AD41" s="801"/>
      <c r="AE41" s="802"/>
      <c r="AF41" s="803"/>
      <c r="AG41" s="804"/>
      <c r="AH41" s="804"/>
      <c r="AI41" s="804"/>
      <c r="AJ41" s="805"/>
      <c r="AK41" s="723"/>
      <c r="AL41" s="847"/>
      <c r="AM41" s="847"/>
      <c r="AN41" s="847"/>
      <c r="AO41" s="847"/>
      <c r="AP41" s="847"/>
      <c r="AQ41" s="847"/>
      <c r="AR41" s="847"/>
      <c r="AS41" s="847"/>
      <c r="AT41" s="847"/>
      <c r="AU41" s="847"/>
      <c r="AV41" s="847"/>
      <c r="AW41" s="847"/>
      <c r="AX41" s="847"/>
      <c r="AY41" s="847"/>
      <c r="AZ41" s="848"/>
      <c r="BA41" s="848"/>
      <c r="BB41" s="848"/>
      <c r="BC41" s="848"/>
      <c r="BD41" s="848"/>
      <c r="BE41" s="849"/>
      <c r="BF41" s="849"/>
      <c r="BG41" s="849"/>
      <c r="BH41" s="849"/>
      <c r="BI41" s="850"/>
      <c r="BJ41" s="220"/>
      <c r="BK41" s="220"/>
      <c r="BL41" s="220"/>
      <c r="BM41" s="220"/>
      <c r="BN41" s="220"/>
      <c r="BO41" s="229"/>
      <c r="BP41" s="229"/>
      <c r="BQ41" s="226">
        <v>35</v>
      </c>
      <c r="BR41" s="227"/>
      <c r="BS41" s="790"/>
      <c r="BT41" s="791"/>
      <c r="BU41" s="791"/>
      <c r="BV41" s="791"/>
      <c r="BW41" s="791"/>
      <c r="BX41" s="791"/>
      <c r="BY41" s="791"/>
      <c r="BZ41" s="791"/>
      <c r="CA41" s="791"/>
      <c r="CB41" s="791"/>
      <c r="CC41" s="791"/>
      <c r="CD41" s="791"/>
      <c r="CE41" s="791"/>
      <c r="CF41" s="791"/>
      <c r="CG41" s="792"/>
      <c r="CH41" s="793"/>
      <c r="CI41" s="794"/>
      <c r="CJ41" s="794"/>
      <c r="CK41" s="794"/>
      <c r="CL41" s="795"/>
      <c r="CM41" s="793"/>
      <c r="CN41" s="794"/>
      <c r="CO41" s="794"/>
      <c r="CP41" s="794"/>
      <c r="CQ41" s="795"/>
      <c r="CR41" s="793"/>
      <c r="CS41" s="794"/>
      <c r="CT41" s="794"/>
      <c r="CU41" s="794"/>
      <c r="CV41" s="795"/>
      <c r="CW41" s="793"/>
      <c r="CX41" s="794"/>
      <c r="CY41" s="794"/>
      <c r="CZ41" s="794"/>
      <c r="DA41" s="795"/>
      <c r="DB41" s="793"/>
      <c r="DC41" s="794"/>
      <c r="DD41" s="794"/>
      <c r="DE41" s="794"/>
      <c r="DF41" s="795"/>
      <c r="DG41" s="793"/>
      <c r="DH41" s="794"/>
      <c r="DI41" s="794"/>
      <c r="DJ41" s="794"/>
      <c r="DK41" s="795"/>
      <c r="DL41" s="793"/>
      <c r="DM41" s="794"/>
      <c r="DN41" s="794"/>
      <c r="DO41" s="794"/>
      <c r="DP41" s="795"/>
      <c r="DQ41" s="793"/>
      <c r="DR41" s="794"/>
      <c r="DS41" s="794"/>
      <c r="DT41" s="794"/>
      <c r="DU41" s="795"/>
      <c r="DV41" s="790"/>
      <c r="DW41" s="791"/>
      <c r="DX41" s="791"/>
      <c r="DY41" s="791"/>
      <c r="DZ41" s="796"/>
      <c r="EA41" s="218"/>
    </row>
    <row r="42" spans="1:131" ht="26.25" customHeight="1" x14ac:dyDescent="0.15">
      <c r="A42" s="226">
        <v>15</v>
      </c>
      <c r="B42" s="797"/>
      <c r="C42" s="798"/>
      <c r="D42" s="798"/>
      <c r="E42" s="798"/>
      <c r="F42" s="798"/>
      <c r="G42" s="798"/>
      <c r="H42" s="798"/>
      <c r="I42" s="798"/>
      <c r="J42" s="798"/>
      <c r="K42" s="798"/>
      <c r="L42" s="798"/>
      <c r="M42" s="798"/>
      <c r="N42" s="798"/>
      <c r="O42" s="798"/>
      <c r="P42" s="799"/>
      <c r="Q42" s="800"/>
      <c r="R42" s="801"/>
      <c r="S42" s="801"/>
      <c r="T42" s="801"/>
      <c r="U42" s="801"/>
      <c r="V42" s="801"/>
      <c r="W42" s="801"/>
      <c r="X42" s="801"/>
      <c r="Y42" s="801"/>
      <c r="Z42" s="801"/>
      <c r="AA42" s="801"/>
      <c r="AB42" s="801"/>
      <c r="AC42" s="801"/>
      <c r="AD42" s="801"/>
      <c r="AE42" s="802"/>
      <c r="AF42" s="803"/>
      <c r="AG42" s="804"/>
      <c r="AH42" s="804"/>
      <c r="AI42" s="804"/>
      <c r="AJ42" s="805"/>
      <c r="AK42" s="723"/>
      <c r="AL42" s="847"/>
      <c r="AM42" s="847"/>
      <c r="AN42" s="847"/>
      <c r="AO42" s="847"/>
      <c r="AP42" s="847"/>
      <c r="AQ42" s="847"/>
      <c r="AR42" s="847"/>
      <c r="AS42" s="847"/>
      <c r="AT42" s="847"/>
      <c r="AU42" s="847"/>
      <c r="AV42" s="847"/>
      <c r="AW42" s="847"/>
      <c r="AX42" s="847"/>
      <c r="AY42" s="847"/>
      <c r="AZ42" s="848"/>
      <c r="BA42" s="848"/>
      <c r="BB42" s="848"/>
      <c r="BC42" s="848"/>
      <c r="BD42" s="848"/>
      <c r="BE42" s="849"/>
      <c r="BF42" s="849"/>
      <c r="BG42" s="849"/>
      <c r="BH42" s="849"/>
      <c r="BI42" s="850"/>
      <c r="BJ42" s="220"/>
      <c r="BK42" s="220"/>
      <c r="BL42" s="220"/>
      <c r="BM42" s="220"/>
      <c r="BN42" s="220"/>
      <c r="BO42" s="229"/>
      <c r="BP42" s="229"/>
      <c r="BQ42" s="226">
        <v>36</v>
      </c>
      <c r="BR42" s="227"/>
      <c r="BS42" s="790"/>
      <c r="BT42" s="791"/>
      <c r="BU42" s="791"/>
      <c r="BV42" s="791"/>
      <c r="BW42" s="791"/>
      <c r="BX42" s="791"/>
      <c r="BY42" s="791"/>
      <c r="BZ42" s="791"/>
      <c r="CA42" s="791"/>
      <c r="CB42" s="791"/>
      <c r="CC42" s="791"/>
      <c r="CD42" s="791"/>
      <c r="CE42" s="791"/>
      <c r="CF42" s="791"/>
      <c r="CG42" s="792"/>
      <c r="CH42" s="793"/>
      <c r="CI42" s="794"/>
      <c r="CJ42" s="794"/>
      <c r="CK42" s="794"/>
      <c r="CL42" s="795"/>
      <c r="CM42" s="793"/>
      <c r="CN42" s="794"/>
      <c r="CO42" s="794"/>
      <c r="CP42" s="794"/>
      <c r="CQ42" s="795"/>
      <c r="CR42" s="793"/>
      <c r="CS42" s="794"/>
      <c r="CT42" s="794"/>
      <c r="CU42" s="794"/>
      <c r="CV42" s="795"/>
      <c r="CW42" s="793"/>
      <c r="CX42" s="794"/>
      <c r="CY42" s="794"/>
      <c r="CZ42" s="794"/>
      <c r="DA42" s="795"/>
      <c r="DB42" s="793"/>
      <c r="DC42" s="794"/>
      <c r="DD42" s="794"/>
      <c r="DE42" s="794"/>
      <c r="DF42" s="795"/>
      <c r="DG42" s="793"/>
      <c r="DH42" s="794"/>
      <c r="DI42" s="794"/>
      <c r="DJ42" s="794"/>
      <c r="DK42" s="795"/>
      <c r="DL42" s="793"/>
      <c r="DM42" s="794"/>
      <c r="DN42" s="794"/>
      <c r="DO42" s="794"/>
      <c r="DP42" s="795"/>
      <c r="DQ42" s="793"/>
      <c r="DR42" s="794"/>
      <c r="DS42" s="794"/>
      <c r="DT42" s="794"/>
      <c r="DU42" s="795"/>
      <c r="DV42" s="790"/>
      <c r="DW42" s="791"/>
      <c r="DX42" s="791"/>
      <c r="DY42" s="791"/>
      <c r="DZ42" s="796"/>
      <c r="EA42" s="218"/>
    </row>
    <row r="43" spans="1:131" ht="26.25" customHeight="1" x14ac:dyDescent="0.15">
      <c r="A43" s="226">
        <v>16</v>
      </c>
      <c r="B43" s="797"/>
      <c r="C43" s="798"/>
      <c r="D43" s="798"/>
      <c r="E43" s="798"/>
      <c r="F43" s="798"/>
      <c r="G43" s="798"/>
      <c r="H43" s="798"/>
      <c r="I43" s="798"/>
      <c r="J43" s="798"/>
      <c r="K43" s="798"/>
      <c r="L43" s="798"/>
      <c r="M43" s="798"/>
      <c r="N43" s="798"/>
      <c r="O43" s="798"/>
      <c r="P43" s="799"/>
      <c r="Q43" s="800"/>
      <c r="R43" s="801"/>
      <c r="S43" s="801"/>
      <c r="T43" s="801"/>
      <c r="U43" s="801"/>
      <c r="V43" s="801"/>
      <c r="W43" s="801"/>
      <c r="X43" s="801"/>
      <c r="Y43" s="801"/>
      <c r="Z43" s="801"/>
      <c r="AA43" s="801"/>
      <c r="AB43" s="801"/>
      <c r="AC43" s="801"/>
      <c r="AD43" s="801"/>
      <c r="AE43" s="802"/>
      <c r="AF43" s="803"/>
      <c r="AG43" s="804"/>
      <c r="AH43" s="804"/>
      <c r="AI43" s="804"/>
      <c r="AJ43" s="805"/>
      <c r="AK43" s="723"/>
      <c r="AL43" s="847"/>
      <c r="AM43" s="847"/>
      <c r="AN43" s="847"/>
      <c r="AO43" s="847"/>
      <c r="AP43" s="847"/>
      <c r="AQ43" s="847"/>
      <c r="AR43" s="847"/>
      <c r="AS43" s="847"/>
      <c r="AT43" s="847"/>
      <c r="AU43" s="847"/>
      <c r="AV43" s="847"/>
      <c r="AW43" s="847"/>
      <c r="AX43" s="847"/>
      <c r="AY43" s="847"/>
      <c r="AZ43" s="848"/>
      <c r="BA43" s="848"/>
      <c r="BB43" s="848"/>
      <c r="BC43" s="848"/>
      <c r="BD43" s="848"/>
      <c r="BE43" s="849"/>
      <c r="BF43" s="849"/>
      <c r="BG43" s="849"/>
      <c r="BH43" s="849"/>
      <c r="BI43" s="850"/>
      <c r="BJ43" s="220"/>
      <c r="BK43" s="220"/>
      <c r="BL43" s="220"/>
      <c r="BM43" s="220"/>
      <c r="BN43" s="220"/>
      <c r="BO43" s="229"/>
      <c r="BP43" s="229"/>
      <c r="BQ43" s="226">
        <v>37</v>
      </c>
      <c r="BR43" s="227"/>
      <c r="BS43" s="790"/>
      <c r="BT43" s="791"/>
      <c r="BU43" s="791"/>
      <c r="BV43" s="791"/>
      <c r="BW43" s="791"/>
      <c r="BX43" s="791"/>
      <c r="BY43" s="791"/>
      <c r="BZ43" s="791"/>
      <c r="CA43" s="791"/>
      <c r="CB43" s="791"/>
      <c r="CC43" s="791"/>
      <c r="CD43" s="791"/>
      <c r="CE43" s="791"/>
      <c r="CF43" s="791"/>
      <c r="CG43" s="792"/>
      <c r="CH43" s="793"/>
      <c r="CI43" s="794"/>
      <c r="CJ43" s="794"/>
      <c r="CK43" s="794"/>
      <c r="CL43" s="795"/>
      <c r="CM43" s="793"/>
      <c r="CN43" s="794"/>
      <c r="CO43" s="794"/>
      <c r="CP43" s="794"/>
      <c r="CQ43" s="795"/>
      <c r="CR43" s="793"/>
      <c r="CS43" s="794"/>
      <c r="CT43" s="794"/>
      <c r="CU43" s="794"/>
      <c r="CV43" s="795"/>
      <c r="CW43" s="793"/>
      <c r="CX43" s="794"/>
      <c r="CY43" s="794"/>
      <c r="CZ43" s="794"/>
      <c r="DA43" s="795"/>
      <c r="DB43" s="793"/>
      <c r="DC43" s="794"/>
      <c r="DD43" s="794"/>
      <c r="DE43" s="794"/>
      <c r="DF43" s="795"/>
      <c r="DG43" s="793"/>
      <c r="DH43" s="794"/>
      <c r="DI43" s="794"/>
      <c r="DJ43" s="794"/>
      <c r="DK43" s="795"/>
      <c r="DL43" s="793"/>
      <c r="DM43" s="794"/>
      <c r="DN43" s="794"/>
      <c r="DO43" s="794"/>
      <c r="DP43" s="795"/>
      <c r="DQ43" s="793"/>
      <c r="DR43" s="794"/>
      <c r="DS43" s="794"/>
      <c r="DT43" s="794"/>
      <c r="DU43" s="795"/>
      <c r="DV43" s="790"/>
      <c r="DW43" s="791"/>
      <c r="DX43" s="791"/>
      <c r="DY43" s="791"/>
      <c r="DZ43" s="796"/>
      <c r="EA43" s="218"/>
    </row>
    <row r="44" spans="1:131" ht="26.25" customHeight="1" x14ac:dyDescent="0.15">
      <c r="A44" s="226">
        <v>17</v>
      </c>
      <c r="B44" s="797"/>
      <c r="C44" s="798"/>
      <c r="D44" s="798"/>
      <c r="E44" s="798"/>
      <c r="F44" s="798"/>
      <c r="G44" s="798"/>
      <c r="H44" s="798"/>
      <c r="I44" s="798"/>
      <c r="J44" s="798"/>
      <c r="K44" s="798"/>
      <c r="L44" s="798"/>
      <c r="M44" s="798"/>
      <c r="N44" s="798"/>
      <c r="O44" s="798"/>
      <c r="P44" s="799"/>
      <c r="Q44" s="800"/>
      <c r="R44" s="801"/>
      <c r="S44" s="801"/>
      <c r="T44" s="801"/>
      <c r="U44" s="801"/>
      <c r="V44" s="801"/>
      <c r="W44" s="801"/>
      <c r="X44" s="801"/>
      <c r="Y44" s="801"/>
      <c r="Z44" s="801"/>
      <c r="AA44" s="801"/>
      <c r="AB44" s="801"/>
      <c r="AC44" s="801"/>
      <c r="AD44" s="801"/>
      <c r="AE44" s="802"/>
      <c r="AF44" s="803"/>
      <c r="AG44" s="804"/>
      <c r="AH44" s="804"/>
      <c r="AI44" s="804"/>
      <c r="AJ44" s="805"/>
      <c r="AK44" s="723"/>
      <c r="AL44" s="847"/>
      <c r="AM44" s="847"/>
      <c r="AN44" s="847"/>
      <c r="AO44" s="847"/>
      <c r="AP44" s="847"/>
      <c r="AQ44" s="847"/>
      <c r="AR44" s="847"/>
      <c r="AS44" s="847"/>
      <c r="AT44" s="847"/>
      <c r="AU44" s="847"/>
      <c r="AV44" s="847"/>
      <c r="AW44" s="847"/>
      <c r="AX44" s="847"/>
      <c r="AY44" s="847"/>
      <c r="AZ44" s="848"/>
      <c r="BA44" s="848"/>
      <c r="BB44" s="848"/>
      <c r="BC44" s="848"/>
      <c r="BD44" s="848"/>
      <c r="BE44" s="849"/>
      <c r="BF44" s="849"/>
      <c r="BG44" s="849"/>
      <c r="BH44" s="849"/>
      <c r="BI44" s="850"/>
      <c r="BJ44" s="220"/>
      <c r="BK44" s="220"/>
      <c r="BL44" s="220"/>
      <c r="BM44" s="220"/>
      <c r="BN44" s="220"/>
      <c r="BO44" s="229"/>
      <c r="BP44" s="229"/>
      <c r="BQ44" s="226">
        <v>38</v>
      </c>
      <c r="BR44" s="227"/>
      <c r="BS44" s="790"/>
      <c r="BT44" s="791"/>
      <c r="BU44" s="791"/>
      <c r="BV44" s="791"/>
      <c r="BW44" s="791"/>
      <c r="BX44" s="791"/>
      <c r="BY44" s="791"/>
      <c r="BZ44" s="791"/>
      <c r="CA44" s="791"/>
      <c r="CB44" s="791"/>
      <c r="CC44" s="791"/>
      <c r="CD44" s="791"/>
      <c r="CE44" s="791"/>
      <c r="CF44" s="791"/>
      <c r="CG44" s="792"/>
      <c r="CH44" s="793"/>
      <c r="CI44" s="794"/>
      <c r="CJ44" s="794"/>
      <c r="CK44" s="794"/>
      <c r="CL44" s="795"/>
      <c r="CM44" s="793"/>
      <c r="CN44" s="794"/>
      <c r="CO44" s="794"/>
      <c r="CP44" s="794"/>
      <c r="CQ44" s="795"/>
      <c r="CR44" s="793"/>
      <c r="CS44" s="794"/>
      <c r="CT44" s="794"/>
      <c r="CU44" s="794"/>
      <c r="CV44" s="795"/>
      <c r="CW44" s="793"/>
      <c r="CX44" s="794"/>
      <c r="CY44" s="794"/>
      <c r="CZ44" s="794"/>
      <c r="DA44" s="795"/>
      <c r="DB44" s="793"/>
      <c r="DC44" s="794"/>
      <c r="DD44" s="794"/>
      <c r="DE44" s="794"/>
      <c r="DF44" s="795"/>
      <c r="DG44" s="793"/>
      <c r="DH44" s="794"/>
      <c r="DI44" s="794"/>
      <c r="DJ44" s="794"/>
      <c r="DK44" s="795"/>
      <c r="DL44" s="793"/>
      <c r="DM44" s="794"/>
      <c r="DN44" s="794"/>
      <c r="DO44" s="794"/>
      <c r="DP44" s="795"/>
      <c r="DQ44" s="793"/>
      <c r="DR44" s="794"/>
      <c r="DS44" s="794"/>
      <c r="DT44" s="794"/>
      <c r="DU44" s="795"/>
      <c r="DV44" s="790"/>
      <c r="DW44" s="791"/>
      <c r="DX44" s="791"/>
      <c r="DY44" s="791"/>
      <c r="DZ44" s="796"/>
      <c r="EA44" s="218"/>
    </row>
    <row r="45" spans="1:131" ht="26.25" customHeight="1" x14ac:dyDescent="0.15">
      <c r="A45" s="226">
        <v>18</v>
      </c>
      <c r="B45" s="797"/>
      <c r="C45" s="798"/>
      <c r="D45" s="798"/>
      <c r="E45" s="798"/>
      <c r="F45" s="798"/>
      <c r="G45" s="798"/>
      <c r="H45" s="798"/>
      <c r="I45" s="798"/>
      <c r="J45" s="798"/>
      <c r="K45" s="798"/>
      <c r="L45" s="798"/>
      <c r="M45" s="798"/>
      <c r="N45" s="798"/>
      <c r="O45" s="798"/>
      <c r="P45" s="799"/>
      <c r="Q45" s="800"/>
      <c r="R45" s="801"/>
      <c r="S45" s="801"/>
      <c r="T45" s="801"/>
      <c r="U45" s="801"/>
      <c r="V45" s="801"/>
      <c r="W45" s="801"/>
      <c r="X45" s="801"/>
      <c r="Y45" s="801"/>
      <c r="Z45" s="801"/>
      <c r="AA45" s="801"/>
      <c r="AB45" s="801"/>
      <c r="AC45" s="801"/>
      <c r="AD45" s="801"/>
      <c r="AE45" s="802"/>
      <c r="AF45" s="803"/>
      <c r="AG45" s="804"/>
      <c r="AH45" s="804"/>
      <c r="AI45" s="804"/>
      <c r="AJ45" s="805"/>
      <c r="AK45" s="723"/>
      <c r="AL45" s="847"/>
      <c r="AM45" s="847"/>
      <c r="AN45" s="847"/>
      <c r="AO45" s="847"/>
      <c r="AP45" s="847"/>
      <c r="AQ45" s="847"/>
      <c r="AR45" s="847"/>
      <c r="AS45" s="847"/>
      <c r="AT45" s="847"/>
      <c r="AU45" s="847"/>
      <c r="AV45" s="847"/>
      <c r="AW45" s="847"/>
      <c r="AX45" s="847"/>
      <c r="AY45" s="847"/>
      <c r="AZ45" s="848"/>
      <c r="BA45" s="848"/>
      <c r="BB45" s="848"/>
      <c r="BC45" s="848"/>
      <c r="BD45" s="848"/>
      <c r="BE45" s="849"/>
      <c r="BF45" s="849"/>
      <c r="BG45" s="849"/>
      <c r="BH45" s="849"/>
      <c r="BI45" s="850"/>
      <c r="BJ45" s="220"/>
      <c r="BK45" s="220"/>
      <c r="BL45" s="220"/>
      <c r="BM45" s="220"/>
      <c r="BN45" s="220"/>
      <c r="BO45" s="229"/>
      <c r="BP45" s="229"/>
      <c r="BQ45" s="226">
        <v>39</v>
      </c>
      <c r="BR45" s="227"/>
      <c r="BS45" s="790"/>
      <c r="BT45" s="791"/>
      <c r="BU45" s="791"/>
      <c r="BV45" s="791"/>
      <c r="BW45" s="791"/>
      <c r="BX45" s="791"/>
      <c r="BY45" s="791"/>
      <c r="BZ45" s="791"/>
      <c r="CA45" s="791"/>
      <c r="CB45" s="791"/>
      <c r="CC45" s="791"/>
      <c r="CD45" s="791"/>
      <c r="CE45" s="791"/>
      <c r="CF45" s="791"/>
      <c r="CG45" s="792"/>
      <c r="CH45" s="793"/>
      <c r="CI45" s="794"/>
      <c r="CJ45" s="794"/>
      <c r="CK45" s="794"/>
      <c r="CL45" s="795"/>
      <c r="CM45" s="793"/>
      <c r="CN45" s="794"/>
      <c r="CO45" s="794"/>
      <c r="CP45" s="794"/>
      <c r="CQ45" s="795"/>
      <c r="CR45" s="793"/>
      <c r="CS45" s="794"/>
      <c r="CT45" s="794"/>
      <c r="CU45" s="794"/>
      <c r="CV45" s="795"/>
      <c r="CW45" s="793"/>
      <c r="CX45" s="794"/>
      <c r="CY45" s="794"/>
      <c r="CZ45" s="794"/>
      <c r="DA45" s="795"/>
      <c r="DB45" s="793"/>
      <c r="DC45" s="794"/>
      <c r="DD45" s="794"/>
      <c r="DE45" s="794"/>
      <c r="DF45" s="795"/>
      <c r="DG45" s="793"/>
      <c r="DH45" s="794"/>
      <c r="DI45" s="794"/>
      <c r="DJ45" s="794"/>
      <c r="DK45" s="795"/>
      <c r="DL45" s="793"/>
      <c r="DM45" s="794"/>
      <c r="DN45" s="794"/>
      <c r="DO45" s="794"/>
      <c r="DP45" s="795"/>
      <c r="DQ45" s="793"/>
      <c r="DR45" s="794"/>
      <c r="DS45" s="794"/>
      <c r="DT45" s="794"/>
      <c r="DU45" s="795"/>
      <c r="DV45" s="790"/>
      <c r="DW45" s="791"/>
      <c r="DX45" s="791"/>
      <c r="DY45" s="791"/>
      <c r="DZ45" s="796"/>
      <c r="EA45" s="218"/>
    </row>
    <row r="46" spans="1:131" ht="26.25" customHeight="1" x14ac:dyDescent="0.15">
      <c r="A46" s="226">
        <v>19</v>
      </c>
      <c r="B46" s="797"/>
      <c r="C46" s="798"/>
      <c r="D46" s="798"/>
      <c r="E46" s="798"/>
      <c r="F46" s="798"/>
      <c r="G46" s="798"/>
      <c r="H46" s="798"/>
      <c r="I46" s="798"/>
      <c r="J46" s="798"/>
      <c r="K46" s="798"/>
      <c r="L46" s="798"/>
      <c r="M46" s="798"/>
      <c r="N46" s="798"/>
      <c r="O46" s="798"/>
      <c r="P46" s="799"/>
      <c r="Q46" s="800"/>
      <c r="R46" s="801"/>
      <c r="S46" s="801"/>
      <c r="T46" s="801"/>
      <c r="U46" s="801"/>
      <c r="V46" s="801"/>
      <c r="W46" s="801"/>
      <c r="X46" s="801"/>
      <c r="Y46" s="801"/>
      <c r="Z46" s="801"/>
      <c r="AA46" s="801"/>
      <c r="AB46" s="801"/>
      <c r="AC46" s="801"/>
      <c r="AD46" s="801"/>
      <c r="AE46" s="802"/>
      <c r="AF46" s="803"/>
      <c r="AG46" s="804"/>
      <c r="AH46" s="804"/>
      <c r="AI46" s="804"/>
      <c r="AJ46" s="805"/>
      <c r="AK46" s="723"/>
      <c r="AL46" s="847"/>
      <c r="AM46" s="847"/>
      <c r="AN46" s="847"/>
      <c r="AO46" s="847"/>
      <c r="AP46" s="847"/>
      <c r="AQ46" s="847"/>
      <c r="AR46" s="847"/>
      <c r="AS46" s="847"/>
      <c r="AT46" s="847"/>
      <c r="AU46" s="847"/>
      <c r="AV46" s="847"/>
      <c r="AW46" s="847"/>
      <c r="AX46" s="847"/>
      <c r="AY46" s="847"/>
      <c r="AZ46" s="848"/>
      <c r="BA46" s="848"/>
      <c r="BB46" s="848"/>
      <c r="BC46" s="848"/>
      <c r="BD46" s="848"/>
      <c r="BE46" s="849"/>
      <c r="BF46" s="849"/>
      <c r="BG46" s="849"/>
      <c r="BH46" s="849"/>
      <c r="BI46" s="850"/>
      <c r="BJ46" s="220"/>
      <c r="BK46" s="220"/>
      <c r="BL46" s="220"/>
      <c r="BM46" s="220"/>
      <c r="BN46" s="220"/>
      <c r="BO46" s="229"/>
      <c r="BP46" s="229"/>
      <c r="BQ46" s="226">
        <v>40</v>
      </c>
      <c r="BR46" s="227"/>
      <c r="BS46" s="790"/>
      <c r="BT46" s="791"/>
      <c r="BU46" s="791"/>
      <c r="BV46" s="791"/>
      <c r="BW46" s="791"/>
      <c r="BX46" s="791"/>
      <c r="BY46" s="791"/>
      <c r="BZ46" s="791"/>
      <c r="CA46" s="791"/>
      <c r="CB46" s="791"/>
      <c r="CC46" s="791"/>
      <c r="CD46" s="791"/>
      <c r="CE46" s="791"/>
      <c r="CF46" s="791"/>
      <c r="CG46" s="792"/>
      <c r="CH46" s="793"/>
      <c r="CI46" s="794"/>
      <c r="CJ46" s="794"/>
      <c r="CK46" s="794"/>
      <c r="CL46" s="795"/>
      <c r="CM46" s="793"/>
      <c r="CN46" s="794"/>
      <c r="CO46" s="794"/>
      <c r="CP46" s="794"/>
      <c r="CQ46" s="795"/>
      <c r="CR46" s="793"/>
      <c r="CS46" s="794"/>
      <c r="CT46" s="794"/>
      <c r="CU46" s="794"/>
      <c r="CV46" s="795"/>
      <c r="CW46" s="793"/>
      <c r="CX46" s="794"/>
      <c r="CY46" s="794"/>
      <c r="CZ46" s="794"/>
      <c r="DA46" s="795"/>
      <c r="DB46" s="793"/>
      <c r="DC46" s="794"/>
      <c r="DD46" s="794"/>
      <c r="DE46" s="794"/>
      <c r="DF46" s="795"/>
      <c r="DG46" s="793"/>
      <c r="DH46" s="794"/>
      <c r="DI46" s="794"/>
      <c r="DJ46" s="794"/>
      <c r="DK46" s="795"/>
      <c r="DL46" s="793"/>
      <c r="DM46" s="794"/>
      <c r="DN46" s="794"/>
      <c r="DO46" s="794"/>
      <c r="DP46" s="795"/>
      <c r="DQ46" s="793"/>
      <c r="DR46" s="794"/>
      <c r="DS46" s="794"/>
      <c r="DT46" s="794"/>
      <c r="DU46" s="795"/>
      <c r="DV46" s="790"/>
      <c r="DW46" s="791"/>
      <c r="DX46" s="791"/>
      <c r="DY46" s="791"/>
      <c r="DZ46" s="796"/>
      <c r="EA46" s="218"/>
    </row>
    <row r="47" spans="1:131" ht="26.25" customHeight="1" x14ac:dyDescent="0.15">
      <c r="A47" s="226">
        <v>20</v>
      </c>
      <c r="B47" s="797"/>
      <c r="C47" s="798"/>
      <c r="D47" s="798"/>
      <c r="E47" s="798"/>
      <c r="F47" s="798"/>
      <c r="G47" s="798"/>
      <c r="H47" s="798"/>
      <c r="I47" s="798"/>
      <c r="J47" s="798"/>
      <c r="K47" s="798"/>
      <c r="L47" s="798"/>
      <c r="M47" s="798"/>
      <c r="N47" s="798"/>
      <c r="O47" s="798"/>
      <c r="P47" s="799"/>
      <c r="Q47" s="800"/>
      <c r="R47" s="801"/>
      <c r="S47" s="801"/>
      <c r="T47" s="801"/>
      <c r="U47" s="801"/>
      <c r="V47" s="801"/>
      <c r="W47" s="801"/>
      <c r="X47" s="801"/>
      <c r="Y47" s="801"/>
      <c r="Z47" s="801"/>
      <c r="AA47" s="801"/>
      <c r="AB47" s="801"/>
      <c r="AC47" s="801"/>
      <c r="AD47" s="801"/>
      <c r="AE47" s="802"/>
      <c r="AF47" s="803"/>
      <c r="AG47" s="804"/>
      <c r="AH47" s="804"/>
      <c r="AI47" s="804"/>
      <c r="AJ47" s="805"/>
      <c r="AK47" s="723"/>
      <c r="AL47" s="847"/>
      <c r="AM47" s="847"/>
      <c r="AN47" s="847"/>
      <c r="AO47" s="847"/>
      <c r="AP47" s="847"/>
      <c r="AQ47" s="847"/>
      <c r="AR47" s="847"/>
      <c r="AS47" s="847"/>
      <c r="AT47" s="847"/>
      <c r="AU47" s="847"/>
      <c r="AV47" s="847"/>
      <c r="AW47" s="847"/>
      <c r="AX47" s="847"/>
      <c r="AY47" s="847"/>
      <c r="AZ47" s="848"/>
      <c r="BA47" s="848"/>
      <c r="BB47" s="848"/>
      <c r="BC47" s="848"/>
      <c r="BD47" s="848"/>
      <c r="BE47" s="849"/>
      <c r="BF47" s="849"/>
      <c r="BG47" s="849"/>
      <c r="BH47" s="849"/>
      <c r="BI47" s="850"/>
      <c r="BJ47" s="220"/>
      <c r="BK47" s="220"/>
      <c r="BL47" s="220"/>
      <c r="BM47" s="220"/>
      <c r="BN47" s="220"/>
      <c r="BO47" s="229"/>
      <c r="BP47" s="229"/>
      <c r="BQ47" s="226">
        <v>41</v>
      </c>
      <c r="BR47" s="227"/>
      <c r="BS47" s="790"/>
      <c r="BT47" s="791"/>
      <c r="BU47" s="791"/>
      <c r="BV47" s="791"/>
      <c r="BW47" s="791"/>
      <c r="BX47" s="791"/>
      <c r="BY47" s="791"/>
      <c r="BZ47" s="791"/>
      <c r="CA47" s="791"/>
      <c r="CB47" s="791"/>
      <c r="CC47" s="791"/>
      <c r="CD47" s="791"/>
      <c r="CE47" s="791"/>
      <c r="CF47" s="791"/>
      <c r="CG47" s="792"/>
      <c r="CH47" s="793"/>
      <c r="CI47" s="794"/>
      <c r="CJ47" s="794"/>
      <c r="CK47" s="794"/>
      <c r="CL47" s="795"/>
      <c r="CM47" s="793"/>
      <c r="CN47" s="794"/>
      <c r="CO47" s="794"/>
      <c r="CP47" s="794"/>
      <c r="CQ47" s="795"/>
      <c r="CR47" s="793"/>
      <c r="CS47" s="794"/>
      <c r="CT47" s="794"/>
      <c r="CU47" s="794"/>
      <c r="CV47" s="795"/>
      <c r="CW47" s="793"/>
      <c r="CX47" s="794"/>
      <c r="CY47" s="794"/>
      <c r="CZ47" s="794"/>
      <c r="DA47" s="795"/>
      <c r="DB47" s="793"/>
      <c r="DC47" s="794"/>
      <c r="DD47" s="794"/>
      <c r="DE47" s="794"/>
      <c r="DF47" s="795"/>
      <c r="DG47" s="793"/>
      <c r="DH47" s="794"/>
      <c r="DI47" s="794"/>
      <c r="DJ47" s="794"/>
      <c r="DK47" s="795"/>
      <c r="DL47" s="793"/>
      <c r="DM47" s="794"/>
      <c r="DN47" s="794"/>
      <c r="DO47" s="794"/>
      <c r="DP47" s="795"/>
      <c r="DQ47" s="793"/>
      <c r="DR47" s="794"/>
      <c r="DS47" s="794"/>
      <c r="DT47" s="794"/>
      <c r="DU47" s="795"/>
      <c r="DV47" s="790"/>
      <c r="DW47" s="791"/>
      <c r="DX47" s="791"/>
      <c r="DY47" s="791"/>
      <c r="DZ47" s="796"/>
      <c r="EA47" s="218"/>
    </row>
    <row r="48" spans="1:131" ht="26.25" customHeight="1" x14ac:dyDescent="0.15">
      <c r="A48" s="226">
        <v>21</v>
      </c>
      <c r="B48" s="797"/>
      <c r="C48" s="798"/>
      <c r="D48" s="798"/>
      <c r="E48" s="798"/>
      <c r="F48" s="798"/>
      <c r="G48" s="798"/>
      <c r="H48" s="798"/>
      <c r="I48" s="798"/>
      <c r="J48" s="798"/>
      <c r="K48" s="798"/>
      <c r="L48" s="798"/>
      <c r="M48" s="798"/>
      <c r="N48" s="798"/>
      <c r="O48" s="798"/>
      <c r="P48" s="799"/>
      <c r="Q48" s="800"/>
      <c r="R48" s="801"/>
      <c r="S48" s="801"/>
      <c r="T48" s="801"/>
      <c r="U48" s="801"/>
      <c r="V48" s="801"/>
      <c r="W48" s="801"/>
      <c r="X48" s="801"/>
      <c r="Y48" s="801"/>
      <c r="Z48" s="801"/>
      <c r="AA48" s="801"/>
      <c r="AB48" s="801"/>
      <c r="AC48" s="801"/>
      <c r="AD48" s="801"/>
      <c r="AE48" s="802"/>
      <c r="AF48" s="803"/>
      <c r="AG48" s="804"/>
      <c r="AH48" s="804"/>
      <c r="AI48" s="804"/>
      <c r="AJ48" s="805"/>
      <c r="AK48" s="723"/>
      <c r="AL48" s="847"/>
      <c r="AM48" s="847"/>
      <c r="AN48" s="847"/>
      <c r="AO48" s="847"/>
      <c r="AP48" s="847"/>
      <c r="AQ48" s="847"/>
      <c r="AR48" s="847"/>
      <c r="AS48" s="847"/>
      <c r="AT48" s="847"/>
      <c r="AU48" s="847"/>
      <c r="AV48" s="847"/>
      <c r="AW48" s="847"/>
      <c r="AX48" s="847"/>
      <c r="AY48" s="847"/>
      <c r="AZ48" s="848"/>
      <c r="BA48" s="848"/>
      <c r="BB48" s="848"/>
      <c r="BC48" s="848"/>
      <c r="BD48" s="848"/>
      <c r="BE48" s="849"/>
      <c r="BF48" s="849"/>
      <c r="BG48" s="849"/>
      <c r="BH48" s="849"/>
      <c r="BI48" s="850"/>
      <c r="BJ48" s="220"/>
      <c r="BK48" s="220"/>
      <c r="BL48" s="220"/>
      <c r="BM48" s="220"/>
      <c r="BN48" s="220"/>
      <c r="BO48" s="229"/>
      <c r="BP48" s="229"/>
      <c r="BQ48" s="226">
        <v>42</v>
      </c>
      <c r="BR48" s="227"/>
      <c r="BS48" s="790"/>
      <c r="BT48" s="791"/>
      <c r="BU48" s="791"/>
      <c r="BV48" s="791"/>
      <c r="BW48" s="791"/>
      <c r="BX48" s="791"/>
      <c r="BY48" s="791"/>
      <c r="BZ48" s="791"/>
      <c r="CA48" s="791"/>
      <c r="CB48" s="791"/>
      <c r="CC48" s="791"/>
      <c r="CD48" s="791"/>
      <c r="CE48" s="791"/>
      <c r="CF48" s="791"/>
      <c r="CG48" s="792"/>
      <c r="CH48" s="793"/>
      <c r="CI48" s="794"/>
      <c r="CJ48" s="794"/>
      <c r="CK48" s="794"/>
      <c r="CL48" s="795"/>
      <c r="CM48" s="793"/>
      <c r="CN48" s="794"/>
      <c r="CO48" s="794"/>
      <c r="CP48" s="794"/>
      <c r="CQ48" s="795"/>
      <c r="CR48" s="793"/>
      <c r="CS48" s="794"/>
      <c r="CT48" s="794"/>
      <c r="CU48" s="794"/>
      <c r="CV48" s="795"/>
      <c r="CW48" s="793"/>
      <c r="CX48" s="794"/>
      <c r="CY48" s="794"/>
      <c r="CZ48" s="794"/>
      <c r="DA48" s="795"/>
      <c r="DB48" s="793"/>
      <c r="DC48" s="794"/>
      <c r="DD48" s="794"/>
      <c r="DE48" s="794"/>
      <c r="DF48" s="795"/>
      <c r="DG48" s="793"/>
      <c r="DH48" s="794"/>
      <c r="DI48" s="794"/>
      <c r="DJ48" s="794"/>
      <c r="DK48" s="795"/>
      <c r="DL48" s="793"/>
      <c r="DM48" s="794"/>
      <c r="DN48" s="794"/>
      <c r="DO48" s="794"/>
      <c r="DP48" s="795"/>
      <c r="DQ48" s="793"/>
      <c r="DR48" s="794"/>
      <c r="DS48" s="794"/>
      <c r="DT48" s="794"/>
      <c r="DU48" s="795"/>
      <c r="DV48" s="790"/>
      <c r="DW48" s="791"/>
      <c r="DX48" s="791"/>
      <c r="DY48" s="791"/>
      <c r="DZ48" s="796"/>
      <c r="EA48" s="218"/>
    </row>
    <row r="49" spans="1:131" ht="26.25" customHeight="1" x14ac:dyDescent="0.15">
      <c r="A49" s="226">
        <v>22</v>
      </c>
      <c r="B49" s="797"/>
      <c r="C49" s="798"/>
      <c r="D49" s="798"/>
      <c r="E49" s="798"/>
      <c r="F49" s="798"/>
      <c r="G49" s="798"/>
      <c r="H49" s="798"/>
      <c r="I49" s="798"/>
      <c r="J49" s="798"/>
      <c r="K49" s="798"/>
      <c r="L49" s="798"/>
      <c r="M49" s="798"/>
      <c r="N49" s="798"/>
      <c r="O49" s="798"/>
      <c r="P49" s="799"/>
      <c r="Q49" s="800"/>
      <c r="R49" s="801"/>
      <c r="S49" s="801"/>
      <c r="T49" s="801"/>
      <c r="U49" s="801"/>
      <c r="V49" s="801"/>
      <c r="W49" s="801"/>
      <c r="X49" s="801"/>
      <c r="Y49" s="801"/>
      <c r="Z49" s="801"/>
      <c r="AA49" s="801"/>
      <c r="AB49" s="801"/>
      <c r="AC49" s="801"/>
      <c r="AD49" s="801"/>
      <c r="AE49" s="802"/>
      <c r="AF49" s="803"/>
      <c r="AG49" s="804"/>
      <c r="AH49" s="804"/>
      <c r="AI49" s="804"/>
      <c r="AJ49" s="805"/>
      <c r="AK49" s="723"/>
      <c r="AL49" s="847"/>
      <c r="AM49" s="847"/>
      <c r="AN49" s="847"/>
      <c r="AO49" s="847"/>
      <c r="AP49" s="847"/>
      <c r="AQ49" s="847"/>
      <c r="AR49" s="847"/>
      <c r="AS49" s="847"/>
      <c r="AT49" s="847"/>
      <c r="AU49" s="847"/>
      <c r="AV49" s="847"/>
      <c r="AW49" s="847"/>
      <c r="AX49" s="847"/>
      <c r="AY49" s="847"/>
      <c r="AZ49" s="848"/>
      <c r="BA49" s="848"/>
      <c r="BB49" s="848"/>
      <c r="BC49" s="848"/>
      <c r="BD49" s="848"/>
      <c r="BE49" s="849"/>
      <c r="BF49" s="849"/>
      <c r="BG49" s="849"/>
      <c r="BH49" s="849"/>
      <c r="BI49" s="850"/>
      <c r="BJ49" s="220"/>
      <c r="BK49" s="220"/>
      <c r="BL49" s="220"/>
      <c r="BM49" s="220"/>
      <c r="BN49" s="220"/>
      <c r="BO49" s="229"/>
      <c r="BP49" s="229"/>
      <c r="BQ49" s="226">
        <v>43</v>
      </c>
      <c r="BR49" s="227"/>
      <c r="BS49" s="790"/>
      <c r="BT49" s="791"/>
      <c r="BU49" s="791"/>
      <c r="BV49" s="791"/>
      <c r="BW49" s="791"/>
      <c r="BX49" s="791"/>
      <c r="BY49" s="791"/>
      <c r="BZ49" s="791"/>
      <c r="CA49" s="791"/>
      <c r="CB49" s="791"/>
      <c r="CC49" s="791"/>
      <c r="CD49" s="791"/>
      <c r="CE49" s="791"/>
      <c r="CF49" s="791"/>
      <c r="CG49" s="792"/>
      <c r="CH49" s="793"/>
      <c r="CI49" s="794"/>
      <c r="CJ49" s="794"/>
      <c r="CK49" s="794"/>
      <c r="CL49" s="795"/>
      <c r="CM49" s="793"/>
      <c r="CN49" s="794"/>
      <c r="CO49" s="794"/>
      <c r="CP49" s="794"/>
      <c r="CQ49" s="795"/>
      <c r="CR49" s="793"/>
      <c r="CS49" s="794"/>
      <c r="CT49" s="794"/>
      <c r="CU49" s="794"/>
      <c r="CV49" s="795"/>
      <c r="CW49" s="793"/>
      <c r="CX49" s="794"/>
      <c r="CY49" s="794"/>
      <c r="CZ49" s="794"/>
      <c r="DA49" s="795"/>
      <c r="DB49" s="793"/>
      <c r="DC49" s="794"/>
      <c r="DD49" s="794"/>
      <c r="DE49" s="794"/>
      <c r="DF49" s="795"/>
      <c r="DG49" s="793"/>
      <c r="DH49" s="794"/>
      <c r="DI49" s="794"/>
      <c r="DJ49" s="794"/>
      <c r="DK49" s="795"/>
      <c r="DL49" s="793"/>
      <c r="DM49" s="794"/>
      <c r="DN49" s="794"/>
      <c r="DO49" s="794"/>
      <c r="DP49" s="795"/>
      <c r="DQ49" s="793"/>
      <c r="DR49" s="794"/>
      <c r="DS49" s="794"/>
      <c r="DT49" s="794"/>
      <c r="DU49" s="795"/>
      <c r="DV49" s="790"/>
      <c r="DW49" s="791"/>
      <c r="DX49" s="791"/>
      <c r="DY49" s="791"/>
      <c r="DZ49" s="796"/>
      <c r="EA49" s="218"/>
    </row>
    <row r="50" spans="1:131" ht="26.25" customHeight="1" x14ac:dyDescent="0.15">
      <c r="A50" s="226">
        <v>23</v>
      </c>
      <c r="B50" s="797"/>
      <c r="C50" s="798"/>
      <c r="D50" s="798"/>
      <c r="E50" s="798"/>
      <c r="F50" s="798"/>
      <c r="G50" s="798"/>
      <c r="H50" s="798"/>
      <c r="I50" s="798"/>
      <c r="J50" s="798"/>
      <c r="K50" s="798"/>
      <c r="L50" s="798"/>
      <c r="M50" s="798"/>
      <c r="N50" s="798"/>
      <c r="O50" s="798"/>
      <c r="P50" s="799"/>
      <c r="Q50" s="851"/>
      <c r="R50" s="852"/>
      <c r="S50" s="852"/>
      <c r="T50" s="852"/>
      <c r="U50" s="852"/>
      <c r="V50" s="852"/>
      <c r="W50" s="852"/>
      <c r="X50" s="852"/>
      <c r="Y50" s="852"/>
      <c r="Z50" s="852"/>
      <c r="AA50" s="852"/>
      <c r="AB50" s="852"/>
      <c r="AC50" s="852"/>
      <c r="AD50" s="852"/>
      <c r="AE50" s="853"/>
      <c r="AF50" s="803"/>
      <c r="AG50" s="804"/>
      <c r="AH50" s="804"/>
      <c r="AI50" s="804"/>
      <c r="AJ50" s="805"/>
      <c r="AK50" s="855"/>
      <c r="AL50" s="852"/>
      <c r="AM50" s="852"/>
      <c r="AN50" s="852"/>
      <c r="AO50" s="852"/>
      <c r="AP50" s="852"/>
      <c r="AQ50" s="852"/>
      <c r="AR50" s="852"/>
      <c r="AS50" s="852"/>
      <c r="AT50" s="852"/>
      <c r="AU50" s="852"/>
      <c r="AV50" s="852"/>
      <c r="AW50" s="852"/>
      <c r="AX50" s="852"/>
      <c r="AY50" s="852"/>
      <c r="AZ50" s="854"/>
      <c r="BA50" s="854"/>
      <c r="BB50" s="854"/>
      <c r="BC50" s="854"/>
      <c r="BD50" s="854"/>
      <c r="BE50" s="849"/>
      <c r="BF50" s="849"/>
      <c r="BG50" s="849"/>
      <c r="BH50" s="849"/>
      <c r="BI50" s="850"/>
      <c r="BJ50" s="220"/>
      <c r="BK50" s="220"/>
      <c r="BL50" s="220"/>
      <c r="BM50" s="220"/>
      <c r="BN50" s="220"/>
      <c r="BO50" s="229"/>
      <c r="BP50" s="229"/>
      <c r="BQ50" s="226">
        <v>44</v>
      </c>
      <c r="BR50" s="227"/>
      <c r="BS50" s="790"/>
      <c r="BT50" s="791"/>
      <c r="BU50" s="791"/>
      <c r="BV50" s="791"/>
      <c r="BW50" s="791"/>
      <c r="BX50" s="791"/>
      <c r="BY50" s="791"/>
      <c r="BZ50" s="791"/>
      <c r="CA50" s="791"/>
      <c r="CB50" s="791"/>
      <c r="CC50" s="791"/>
      <c r="CD50" s="791"/>
      <c r="CE50" s="791"/>
      <c r="CF50" s="791"/>
      <c r="CG50" s="792"/>
      <c r="CH50" s="793"/>
      <c r="CI50" s="794"/>
      <c r="CJ50" s="794"/>
      <c r="CK50" s="794"/>
      <c r="CL50" s="795"/>
      <c r="CM50" s="793"/>
      <c r="CN50" s="794"/>
      <c r="CO50" s="794"/>
      <c r="CP50" s="794"/>
      <c r="CQ50" s="795"/>
      <c r="CR50" s="793"/>
      <c r="CS50" s="794"/>
      <c r="CT50" s="794"/>
      <c r="CU50" s="794"/>
      <c r="CV50" s="795"/>
      <c r="CW50" s="793"/>
      <c r="CX50" s="794"/>
      <c r="CY50" s="794"/>
      <c r="CZ50" s="794"/>
      <c r="DA50" s="795"/>
      <c r="DB50" s="793"/>
      <c r="DC50" s="794"/>
      <c r="DD50" s="794"/>
      <c r="DE50" s="794"/>
      <c r="DF50" s="795"/>
      <c r="DG50" s="793"/>
      <c r="DH50" s="794"/>
      <c r="DI50" s="794"/>
      <c r="DJ50" s="794"/>
      <c r="DK50" s="795"/>
      <c r="DL50" s="793"/>
      <c r="DM50" s="794"/>
      <c r="DN50" s="794"/>
      <c r="DO50" s="794"/>
      <c r="DP50" s="795"/>
      <c r="DQ50" s="793"/>
      <c r="DR50" s="794"/>
      <c r="DS50" s="794"/>
      <c r="DT50" s="794"/>
      <c r="DU50" s="795"/>
      <c r="DV50" s="790"/>
      <c r="DW50" s="791"/>
      <c r="DX50" s="791"/>
      <c r="DY50" s="791"/>
      <c r="DZ50" s="796"/>
      <c r="EA50" s="218"/>
    </row>
    <row r="51" spans="1:131" ht="26.25" customHeight="1" x14ac:dyDescent="0.15">
      <c r="A51" s="226">
        <v>24</v>
      </c>
      <c r="B51" s="797"/>
      <c r="C51" s="798"/>
      <c r="D51" s="798"/>
      <c r="E51" s="798"/>
      <c r="F51" s="798"/>
      <c r="G51" s="798"/>
      <c r="H51" s="798"/>
      <c r="I51" s="798"/>
      <c r="J51" s="798"/>
      <c r="K51" s="798"/>
      <c r="L51" s="798"/>
      <c r="M51" s="798"/>
      <c r="N51" s="798"/>
      <c r="O51" s="798"/>
      <c r="P51" s="799"/>
      <c r="Q51" s="851"/>
      <c r="R51" s="852"/>
      <c r="S51" s="852"/>
      <c r="T51" s="852"/>
      <c r="U51" s="852"/>
      <c r="V51" s="852"/>
      <c r="W51" s="852"/>
      <c r="X51" s="852"/>
      <c r="Y51" s="852"/>
      <c r="Z51" s="852"/>
      <c r="AA51" s="852"/>
      <c r="AB51" s="852"/>
      <c r="AC51" s="852"/>
      <c r="AD51" s="852"/>
      <c r="AE51" s="853"/>
      <c r="AF51" s="803"/>
      <c r="AG51" s="804"/>
      <c r="AH51" s="804"/>
      <c r="AI51" s="804"/>
      <c r="AJ51" s="805"/>
      <c r="AK51" s="855"/>
      <c r="AL51" s="852"/>
      <c r="AM51" s="852"/>
      <c r="AN51" s="852"/>
      <c r="AO51" s="852"/>
      <c r="AP51" s="852"/>
      <c r="AQ51" s="852"/>
      <c r="AR51" s="852"/>
      <c r="AS51" s="852"/>
      <c r="AT51" s="852"/>
      <c r="AU51" s="852"/>
      <c r="AV51" s="852"/>
      <c r="AW51" s="852"/>
      <c r="AX51" s="852"/>
      <c r="AY51" s="852"/>
      <c r="AZ51" s="854"/>
      <c r="BA51" s="854"/>
      <c r="BB51" s="854"/>
      <c r="BC51" s="854"/>
      <c r="BD51" s="854"/>
      <c r="BE51" s="849"/>
      <c r="BF51" s="849"/>
      <c r="BG51" s="849"/>
      <c r="BH51" s="849"/>
      <c r="BI51" s="850"/>
      <c r="BJ51" s="220"/>
      <c r="BK51" s="220"/>
      <c r="BL51" s="220"/>
      <c r="BM51" s="220"/>
      <c r="BN51" s="220"/>
      <c r="BO51" s="229"/>
      <c r="BP51" s="229"/>
      <c r="BQ51" s="226">
        <v>45</v>
      </c>
      <c r="BR51" s="227"/>
      <c r="BS51" s="790"/>
      <c r="BT51" s="791"/>
      <c r="BU51" s="791"/>
      <c r="BV51" s="791"/>
      <c r="BW51" s="791"/>
      <c r="BX51" s="791"/>
      <c r="BY51" s="791"/>
      <c r="BZ51" s="791"/>
      <c r="CA51" s="791"/>
      <c r="CB51" s="791"/>
      <c r="CC51" s="791"/>
      <c r="CD51" s="791"/>
      <c r="CE51" s="791"/>
      <c r="CF51" s="791"/>
      <c r="CG51" s="792"/>
      <c r="CH51" s="793"/>
      <c r="CI51" s="794"/>
      <c r="CJ51" s="794"/>
      <c r="CK51" s="794"/>
      <c r="CL51" s="795"/>
      <c r="CM51" s="793"/>
      <c r="CN51" s="794"/>
      <c r="CO51" s="794"/>
      <c r="CP51" s="794"/>
      <c r="CQ51" s="795"/>
      <c r="CR51" s="793"/>
      <c r="CS51" s="794"/>
      <c r="CT51" s="794"/>
      <c r="CU51" s="794"/>
      <c r="CV51" s="795"/>
      <c r="CW51" s="793"/>
      <c r="CX51" s="794"/>
      <c r="CY51" s="794"/>
      <c r="CZ51" s="794"/>
      <c r="DA51" s="795"/>
      <c r="DB51" s="793"/>
      <c r="DC51" s="794"/>
      <c r="DD51" s="794"/>
      <c r="DE51" s="794"/>
      <c r="DF51" s="795"/>
      <c r="DG51" s="793"/>
      <c r="DH51" s="794"/>
      <c r="DI51" s="794"/>
      <c r="DJ51" s="794"/>
      <c r="DK51" s="795"/>
      <c r="DL51" s="793"/>
      <c r="DM51" s="794"/>
      <c r="DN51" s="794"/>
      <c r="DO51" s="794"/>
      <c r="DP51" s="795"/>
      <c r="DQ51" s="793"/>
      <c r="DR51" s="794"/>
      <c r="DS51" s="794"/>
      <c r="DT51" s="794"/>
      <c r="DU51" s="795"/>
      <c r="DV51" s="790"/>
      <c r="DW51" s="791"/>
      <c r="DX51" s="791"/>
      <c r="DY51" s="791"/>
      <c r="DZ51" s="796"/>
      <c r="EA51" s="218"/>
    </row>
    <row r="52" spans="1:131" ht="26.25" customHeight="1" x14ac:dyDescent="0.15">
      <c r="A52" s="226">
        <v>25</v>
      </c>
      <c r="B52" s="797"/>
      <c r="C52" s="798"/>
      <c r="D52" s="798"/>
      <c r="E52" s="798"/>
      <c r="F52" s="798"/>
      <c r="G52" s="798"/>
      <c r="H52" s="798"/>
      <c r="I52" s="798"/>
      <c r="J52" s="798"/>
      <c r="K52" s="798"/>
      <c r="L52" s="798"/>
      <c r="M52" s="798"/>
      <c r="N52" s="798"/>
      <c r="O52" s="798"/>
      <c r="P52" s="799"/>
      <c r="Q52" s="851"/>
      <c r="R52" s="852"/>
      <c r="S52" s="852"/>
      <c r="T52" s="852"/>
      <c r="U52" s="852"/>
      <c r="V52" s="852"/>
      <c r="W52" s="852"/>
      <c r="X52" s="852"/>
      <c r="Y52" s="852"/>
      <c r="Z52" s="852"/>
      <c r="AA52" s="852"/>
      <c r="AB52" s="852"/>
      <c r="AC52" s="852"/>
      <c r="AD52" s="852"/>
      <c r="AE52" s="853"/>
      <c r="AF52" s="803"/>
      <c r="AG52" s="804"/>
      <c r="AH52" s="804"/>
      <c r="AI52" s="804"/>
      <c r="AJ52" s="805"/>
      <c r="AK52" s="855"/>
      <c r="AL52" s="852"/>
      <c r="AM52" s="852"/>
      <c r="AN52" s="852"/>
      <c r="AO52" s="852"/>
      <c r="AP52" s="852"/>
      <c r="AQ52" s="852"/>
      <c r="AR52" s="852"/>
      <c r="AS52" s="852"/>
      <c r="AT52" s="852"/>
      <c r="AU52" s="852"/>
      <c r="AV52" s="852"/>
      <c r="AW52" s="852"/>
      <c r="AX52" s="852"/>
      <c r="AY52" s="852"/>
      <c r="AZ52" s="854"/>
      <c r="BA52" s="854"/>
      <c r="BB52" s="854"/>
      <c r="BC52" s="854"/>
      <c r="BD52" s="854"/>
      <c r="BE52" s="849"/>
      <c r="BF52" s="849"/>
      <c r="BG52" s="849"/>
      <c r="BH52" s="849"/>
      <c r="BI52" s="850"/>
      <c r="BJ52" s="220"/>
      <c r="BK52" s="220"/>
      <c r="BL52" s="220"/>
      <c r="BM52" s="220"/>
      <c r="BN52" s="220"/>
      <c r="BO52" s="229"/>
      <c r="BP52" s="229"/>
      <c r="BQ52" s="226">
        <v>46</v>
      </c>
      <c r="BR52" s="227"/>
      <c r="BS52" s="790"/>
      <c r="BT52" s="791"/>
      <c r="BU52" s="791"/>
      <c r="BV52" s="791"/>
      <c r="BW52" s="791"/>
      <c r="BX52" s="791"/>
      <c r="BY52" s="791"/>
      <c r="BZ52" s="791"/>
      <c r="CA52" s="791"/>
      <c r="CB52" s="791"/>
      <c r="CC52" s="791"/>
      <c r="CD52" s="791"/>
      <c r="CE52" s="791"/>
      <c r="CF52" s="791"/>
      <c r="CG52" s="792"/>
      <c r="CH52" s="793"/>
      <c r="CI52" s="794"/>
      <c r="CJ52" s="794"/>
      <c r="CK52" s="794"/>
      <c r="CL52" s="795"/>
      <c r="CM52" s="793"/>
      <c r="CN52" s="794"/>
      <c r="CO52" s="794"/>
      <c r="CP52" s="794"/>
      <c r="CQ52" s="795"/>
      <c r="CR52" s="793"/>
      <c r="CS52" s="794"/>
      <c r="CT52" s="794"/>
      <c r="CU52" s="794"/>
      <c r="CV52" s="795"/>
      <c r="CW52" s="793"/>
      <c r="CX52" s="794"/>
      <c r="CY52" s="794"/>
      <c r="CZ52" s="794"/>
      <c r="DA52" s="795"/>
      <c r="DB52" s="793"/>
      <c r="DC52" s="794"/>
      <c r="DD52" s="794"/>
      <c r="DE52" s="794"/>
      <c r="DF52" s="795"/>
      <c r="DG52" s="793"/>
      <c r="DH52" s="794"/>
      <c r="DI52" s="794"/>
      <c r="DJ52" s="794"/>
      <c r="DK52" s="795"/>
      <c r="DL52" s="793"/>
      <c r="DM52" s="794"/>
      <c r="DN52" s="794"/>
      <c r="DO52" s="794"/>
      <c r="DP52" s="795"/>
      <c r="DQ52" s="793"/>
      <c r="DR52" s="794"/>
      <c r="DS52" s="794"/>
      <c r="DT52" s="794"/>
      <c r="DU52" s="795"/>
      <c r="DV52" s="790"/>
      <c r="DW52" s="791"/>
      <c r="DX52" s="791"/>
      <c r="DY52" s="791"/>
      <c r="DZ52" s="796"/>
      <c r="EA52" s="218"/>
    </row>
    <row r="53" spans="1:131" ht="26.25" customHeight="1" x14ac:dyDescent="0.15">
      <c r="A53" s="226">
        <v>26</v>
      </c>
      <c r="B53" s="797"/>
      <c r="C53" s="798"/>
      <c r="D53" s="798"/>
      <c r="E53" s="798"/>
      <c r="F53" s="798"/>
      <c r="G53" s="798"/>
      <c r="H53" s="798"/>
      <c r="I53" s="798"/>
      <c r="J53" s="798"/>
      <c r="K53" s="798"/>
      <c r="L53" s="798"/>
      <c r="M53" s="798"/>
      <c r="N53" s="798"/>
      <c r="O53" s="798"/>
      <c r="P53" s="799"/>
      <c r="Q53" s="851"/>
      <c r="R53" s="852"/>
      <c r="S53" s="852"/>
      <c r="T53" s="852"/>
      <c r="U53" s="852"/>
      <c r="V53" s="852"/>
      <c r="W53" s="852"/>
      <c r="X53" s="852"/>
      <c r="Y53" s="852"/>
      <c r="Z53" s="852"/>
      <c r="AA53" s="852"/>
      <c r="AB53" s="852"/>
      <c r="AC53" s="852"/>
      <c r="AD53" s="852"/>
      <c r="AE53" s="853"/>
      <c r="AF53" s="803"/>
      <c r="AG53" s="804"/>
      <c r="AH53" s="804"/>
      <c r="AI53" s="804"/>
      <c r="AJ53" s="805"/>
      <c r="AK53" s="855"/>
      <c r="AL53" s="852"/>
      <c r="AM53" s="852"/>
      <c r="AN53" s="852"/>
      <c r="AO53" s="852"/>
      <c r="AP53" s="852"/>
      <c r="AQ53" s="852"/>
      <c r="AR53" s="852"/>
      <c r="AS53" s="852"/>
      <c r="AT53" s="852"/>
      <c r="AU53" s="852"/>
      <c r="AV53" s="852"/>
      <c r="AW53" s="852"/>
      <c r="AX53" s="852"/>
      <c r="AY53" s="852"/>
      <c r="AZ53" s="854"/>
      <c r="BA53" s="854"/>
      <c r="BB53" s="854"/>
      <c r="BC53" s="854"/>
      <c r="BD53" s="854"/>
      <c r="BE53" s="849"/>
      <c r="BF53" s="849"/>
      <c r="BG53" s="849"/>
      <c r="BH53" s="849"/>
      <c r="BI53" s="850"/>
      <c r="BJ53" s="220"/>
      <c r="BK53" s="220"/>
      <c r="BL53" s="220"/>
      <c r="BM53" s="220"/>
      <c r="BN53" s="220"/>
      <c r="BO53" s="229"/>
      <c r="BP53" s="229"/>
      <c r="BQ53" s="226">
        <v>47</v>
      </c>
      <c r="BR53" s="227"/>
      <c r="BS53" s="790"/>
      <c r="BT53" s="791"/>
      <c r="BU53" s="791"/>
      <c r="BV53" s="791"/>
      <c r="BW53" s="791"/>
      <c r="BX53" s="791"/>
      <c r="BY53" s="791"/>
      <c r="BZ53" s="791"/>
      <c r="CA53" s="791"/>
      <c r="CB53" s="791"/>
      <c r="CC53" s="791"/>
      <c r="CD53" s="791"/>
      <c r="CE53" s="791"/>
      <c r="CF53" s="791"/>
      <c r="CG53" s="792"/>
      <c r="CH53" s="793"/>
      <c r="CI53" s="794"/>
      <c r="CJ53" s="794"/>
      <c r="CK53" s="794"/>
      <c r="CL53" s="795"/>
      <c r="CM53" s="793"/>
      <c r="CN53" s="794"/>
      <c r="CO53" s="794"/>
      <c r="CP53" s="794"/>
      <c r="CQ53" s="795"/>
      <c r="CR53" s="793"/>
      <c r="CS53" s="794"/>
      <c r="CT53" s="794"/>
      <c r="CU53" s="794"/>
      <c r="CV53" s="795"/>
      <c r="CW53" s="793"/>
      <c r="CX53" s="794"/>
      <c r="CY53" s="794"/>
      <c r="CZ53" s="794"/>
      <c r="DA53" s="795"/>
      <c r="DB53" s="793"/>
      <c r="DC53" s="794"/>
      <c r="DD53" s="794"/>
      <c r="DE53" s="794"/>
      <c r="DF53" s="795"/>
      <c r="DG53" s="793"/>
      <c r="DH53" s="794"/>
      <c r="DI53" s="794"/>
      <c r="DJ53" s="794"/>
      <c r="DK53" s="795"/>
      <c r="DL53" s="793"/>
      <c r="DM53" s="794"/>
      <c r="DN53" s="794"/>
      <c r="DO53" s="794"/>
      <c r="DP53" s="795"/>
      <c r="DQ53" s="793"/>
      <c r="DR53" s="794"/>
      <c r="DS53" s="794"/>
      <c r="DT53" s="794"/>
      <c r="DU53" s="795"/>
      <c r="DV53" s="790"/>
      <c r="DW53" s="791"/>
      <c r="DX53" s="791"/>
      <c r="DY53" s="791"/>
      <c r="DZ53" s="796"/>
      <c r="EA53" s="218"/>
    </row>
    <row r="54" spans="1:131" ht="26.25" customHeight="1" x14ac:dyDescent="0.15">
      <c r="A54" s="226">
        <v>27</v>
      </c>
      <c r="B54" s="797"/>
      <c r="C54" s="798"/>
      <c r="D54" s="798"/>
      <c r="E54" s="798"/>
      <c r="F54" s="798"/>
      <c r="G54" s="798"/>
      <c r="H54" s="798"/>
      <c r="I54" s="798"/>
      <c r="J54" s="798"/>
      <c r="K54" s="798"/>
      <c r="L54" s="798"/>
      <c r="M54" s="798"/>
      <c r="N54" s="798"/>
      <c r="O54" s="798"/>
      <c r="P54" s="799"/>
      <c r="Q54" s="851"/>
      <c r="R54" s="852"/>
      <c r="S54" s="852"/>
      <c r="T54" s="852"/>
      <c r="U54" s="852"/>
      <c r="V54" s="852"/>
      <c r="W54" s="852"/>
      <c r="X54" s="852"/>
      <c r="Y54" s="852"/>
      <c r="Z54" s="852"/>
      <c r="AA54" s="852"/>
      <c r="AB54" s="852"/>
      <c r="AC54" s="852"/>
      <c r="AD54" s="852"/>
      <c r="AE54" s="853"/>
      <c r="AF54" s="803"/>
      <c r="AG54" s="804"/>
      <c r="AH54" s="804"/>
      <c r="AI54" s="804"/>
      <c r="AJ54" s="805"/>
      <c r="AK54" s="855"/>
      <c r="AL54" s="852"/>
      <c r="AM54" s="852"/>
      <c r="AN54" s="852"/>
      <c r="AO54" s="852"/>
      <c r="AP54" s="852"/>
      <c r="AQ54" s="852"/>
      <c r="AR54" s="852"/>
      <c r="AS54" s="852"/>
      <c r="AT54" s="852"/>
      <c r="AU54" s="852"/>
      <c r="AV54" s="852"/>
      <c r="AW54" s="852"/>
      <c r="AX54" s="852"/>
      <c r="AY54" s="852"/>
      <c r="AZ54" s="854"/>
      <c r="BA54" s="854"/>
      <c r="BB54" s="854"/>
      <c r="BC54" s="854"/>
      <c r="BD54" s="854"/>
      <c r="BE54" s="849"/>
      <c r="BF54" s="849"/>
      <c r="BG54" s="849"/>
      <c r="BH54" s="849"/>
      <c r="BI54" s="850"/>
      <c r="BJ54" s="220"/>
      <c r="BK54" s="220"/>
      <c r="BL54" s="220"/>
      <c r="BM54" s="220"/>
      <c r="BN54" s="220"/>
      <c r="BO54" s="229"/>
      <c r="BP54" s="229"/>
      <c r="BQ54" s="226">
        <v>48</v>
      </c>
      <c r="BR54" s="227"/>
      <c r="BS54" s="790"/>
      <c r="BT54" s="791"/>
      <c r="BU54" s="791"/>
      <c r="BV54" s="791"/>
      <c r="BW54" s="791"/>
      <c r="BX54" s="791"/>
      <c r="BY54" s="791"/>
      <c r="BZ54" s="791"/>
      <c r="CA54" s="791"/>
      <c r="CB54" s="791"/>
      <c r="CC54" s="791"/>
      <c r="CD54" s="791"/>
      <c r="CE54" s="791"/>
      <c r="CF54" s="791"/>
      <c r="CG54" s="792"/>
      <c r="CH54" s="793"/>
      <c r="CI54" s="794"/>
      <c r="CJ54" s="794"/>
      <c r="CK54" s="794"/>
      <c r="CL54" s="795"/>
      <c r="CM54" s="793"/>
      <c r="CN54" s="794"/>
      <c r="CO54" s="794"/>
      <c r="CP54" s="794"/>
      <c r="CQ54" s="795"/>
      <c r="CR54" s="793"/>
      <c r="CS54" s="794"/>
      <c r="CT54" s="794"/>
      <c r="CU54" s="794"/>
      <c r="CV54" s="795"/>
      <c r="CW54" s="793"/>
      <c r="CX54" s="794"/>
      <c r="CY54" s="794"/>
      <c r="CZ54" s="794"/>
      <c r="DA54" s="795"/>
      <c r="DB54" s="793"/>
      <c r="DC54" s="794"/>
      <c r="DD54" s="794"/>
      <c r="DE54" s="794"/>
      <c r="DF54" s="795"/>
      <c r="DG54" s="793"/>
      <c r="DH54" s="794"/>
      <c r="DI54" s="794"/>
      <c r="DJ54" s="794"/>
      <c r="DK54" s="795"/>
      <c r="DL54" s="793"/>
      <c r="DM54" s="794"/>
      <c r="DN54" s="794"/>
      <c r="DO54" s="794"/>
      <c r="DP54" s="795"/>
      <c r="DQ54" s="793"/>
      <c r="DR54" s="794"/>
      <c r="DS54" s="794"/>
      <c r="DT54" s="794"/>
      <c r="DU54" s="795"/>
      <c r="DV54" s="790"/>
      <c r="DW54" s="791"/>
      <c r="DX54" s="791"/>
      <c r="DY54" s="791"/>
      <c r="DZ54" s="796"/>
      <c r="EA54" s="218"/>
    </row>
    <row r="55" spans="1:131" ht="26.25" customHeight="1" x14ac:dyDescent="0.15">
      <c r="A55" s="226">
        <v>28</v>
      </c>
      <c r="B55" s="797"/>
      <c r="C55" s="798"/>
      <c r="D55" s="798"/>
      <c r="E55" s="798"/>
      <c r="F55" s="798"/>
      <c r="G55" s="798"/>
      <c r="H55" s="798"/>
      <c r="I55" s="798"/>
      <c r="J55" s="798"/>
      <c r="K55" s="798"/>
      <c r="L55" s="798"/>
      <c r="M55" s="798"/>
      <c r="N55" s="798"/>
      <c r="O55" s="798"/>
      <c r="P55" s="799"/>
      <c r="Q55" s="851"/>
      <c r="R55" s="852"/>
      <c r="S55" s="852"/>
      <c r="T55" s="852"/>
      <c r="U55" s="852"/>
      <c r="V55" s="852"/>
      <c r="W55" s="852"/>
      <c r="X55" s="852"/>
      <c r="Y55" s="852"/>
      <c r="Z55" s="852"/>
      <c r="AA55" s="852"/>
      <c r="AB55" s="852"/>
      <c r="AC55" s="852"/>
      <c r="AD55" s="852"/>
      <c r="AE55" s="853"/>
      <c r="AF55" s="803"/>
      <c r="AG55" s="804"/>
      <c r="AH55" s="804"/>
      <c r="AI55" s="804"/>
      <c r="AJ55" s="805"/>
      <c r="AK55" s="855"/>
      <c r="AL55" s="852"/>
      <c r="AM55" s="852"/>
      <c r="AN55" s="852"/>
      <c r="AO55" s="852"/>
      <c r="AP55" s="852"/>
      <c r="AQ55" s="852"/>
      <c r="AR55" s="852"/>
      <c r="AS55" s="852"/>
      <c r="AT55" s="852"/>
      <c r="AU55" s="852"/>
      <c r="AV55" s="852"/>
      <c r="AW55" s="852"/>
      <c r="AX55" s="852"/>
      <c r="AY55" s="852"/>
      <c r="AZ55" s="854"/>
      <c r="BA55" s="854"/>
      <c r="BB55" s="854"/>
      <c r="BC55" s="854"/>
      <c r="BD55" s="854"/>
      <c r="BE55" s="849"/>
      <c r="BF55" s="849"/>
      <c r="BG55" s="849"/>
      <c r="BH55" s="849"/>
      <c r="BI55" s="850"/>
      <c r="BJ55" s="220"/>
      <c r="BK55" s="220"/>
      <c r="BL55" s="220"/>
      <c r="BM55" s="220"/>
      <c r="BN55" s="220"/>
      <c r="BO55" s="229"/>
      <c r="BP55" s="229"/>
      <c r="BQ55" s="226">
        <v>49</v>
      </c>
      <c r="BR55" s="227"/>
      <c r="BS55" s="790"/>
      <c r="BT55" s="791"/>
      <c r="BU55" s="791"/>
      <c r="BV55" s="791"/>
      <c r="BW55" s="791"/>
      <c r="BX55" s="791"/>
      <c r="BY55" s="791"/>
      <c r="BZ55" s="791"/>
      <c r="CA55" s="791"/>
      <c r="CB55" s="791"/>
      <c r="CC55" s="791"/>
      <c r="CD55" s="791"/>
      <c r="CE55" s="791"/>
      <c r="CF55" s="791"/>
      <c r="CG55" s="792"/>
      <c r="CH55" s="793"/>
      <c r="CI55" s="794"/>
      <c r="CJ55" s="794"/>
      <c r="CK55" s="794"/>
      <c r="CL55" s="795"/>
      <c r="CM55" s="793"/>
      <c r="CN55" s="794"/>
      <c r="CO55" s="794"/>
      <c r="CP55" s="794"/>
      <c r="CQ55" s="795"/>
      <c r="CR55" s="793"/>
      <c r="CS55" s="794"/>
      <c r="CT55" s="794"/>
      <c r="CU55" s="794"/>
      <c r="CV55" s="795"/>
      <c r="CW55" s="793"/>
      <c r="CX55" s="794"/>
      <c r="CY55" s="794"/>
      <c r="CZ55" s="794"/>
      <c r="DA55" s="795"/>
      <c r="DB55" s="793"/>
      <c r="DC55" s="794"/>
      <c r="DD55" s="794"/>
      <c r="DE55" s="794"/>
      <c r="DF55" s="795"/>
      <c r="DG55" s="793"/>
      <c r="DH55" s="794"/>
      <c r="DI55" s="794"/>
      <c r="DJ55" s="794"/>
      <c r="DK55" s="795"/>
      <c r="DL55" s="793"/>
      <c r="DM55" s="794"/>
      <c r="DN55" s="794"/>
      <c r="DO55" s="794"/>
      <c r="DP55" s="795"/>
      <c r="DQ55" s="793"/>
      <c r="DR55" s="794"/>
      <c r="DS55" s="794"/>
      <c r="DT55" s="794"/>
      <c r="DU55" s="795"/>
      <c r="DV55" s="790"/>
      <c r="DW55" s="791"/>
      <c r="DX55" s="791"/>
      <c r="DY55" s="791"/>
      <c r="DZ55" s="796"/>
      <c r="EA55" s="218"/>
    </row>
    <row r="56" spans="1:131" ht="26.25" customHeight="1" x14ac:dyDescent="0.15">
      <c r="A56" s="226">
        <v>29</v>
      </c>
      <c r="B56" s="797"/>
      <c r="C56" s="798"/>
      <c r="D56" s="798"/>
      <c r="E56" s="798"/>
      <c r="F56" s="798"/>
      <c r="G56" s="798"/>
      <c r="H56" s="798"/>
      <c r="I56" s="798"/>
      <c r="J56" s="798"/>
      <c r="K56" s="798"/>
      <c r="L56" s="798"/>
      <c r="M56" s="798"/>
      <c r="N56" s="798"/>
      <c r="O56" s="798"/>
      <c r="P56" s="799"/>
      <c r="Q56" s="851"/>
      <c r="R56" s="852"/>
      <c r="S56" s="852"/>
      <c r="T56" s="852"/>
      <c r="U56" s="852"/>
      <c r="V56" s="852"/>
      <c r="W56" s="852"/>
      <c r="X56" s="852"/>
      <c r="Y56" s="852"/>
      <c r="Z56" s="852"/>
      <c r="AA56" s="852"/>
      <c r="AB56" s="852"/>
      <c r="AC56" s="852"/>
      <c r="AD56" s="852"/>
      <c r="AE56" s="853"/>
      <c r="AF56" s="803"/>
      <c r="AG56" s="804"/>
      <c r="AH56" s="804"/>
      <c r="AI56" s="804"/>
      <c r="AJ56" s="805"/>
      <c r="AK56" s="855"/>
      <c r="AL56" s="852"/>
      <c r="AM56" s="852"/>
      <c r="AN56" s="852"/>
      <c r="AO56" s="852"/>
      <c r="AP56" s="852"/>
      <c r="AQ56" s="852"/>
      <c r="AR56" s="852"/>
      <c r="AS56" s="852"/>
      <c r="AT56" s="852"/>
      <c r="AU56" s="852"/>
      <c r="AV56" s="852"/>
      <c r="AW56" s="852"/>
      <c r="AX56" s="852"/>
      <c r="AY56" s="852"/>
      <c r="AZ56" s="854"/>
      <c r="BA56" s="854"/>
      <c r="BB56" s="854"/>
      <c r="BC56" s="854"/>
      <c r="BD56" s="854"/>
      <c r="BE56" s="849"/>
      <c r="BF56" s="849"/>
      <c r="BG56" s="849"/>
      <c r="BH56" s="849"/>
      <c r="BI56" s="850"/>
      <c r="BJ56" s="220"/>
      <c r="BK56" s="220"/>
      <c r="BL56" s="220"/>
      <c r="BM56" s="220"/>
      <c r="BN56" s="220"/>
      <c r="BO56" s="229"/>
      <c r="BP56" s="229"/>
      <c r="BQ56" s="226">
        <v>50</v>
      </c>
      <c r="BR56" s="227"/>
      <c r="BS56" s="790"/>
      <c r="BT56" s="791"/>
      <c r="BU56" s="791"/>
      <c r="BV56" s="791"/>
      <c r="BW56" s="791"/>
      <c r="BX56" s="791"/>
      <c r="BY56" s="791"/>
      <c r="BZ56" s="791"/>
      <c r="CA56" s="791"/>
      <c r="CB56" s="791"/>
      <c r="CC56" s="791"/>
      <c r="CD56" s="791"/>
      <c r="CE56" s="791"/>
      <c r="CF56" s="791"/>
      <c r="CG56" s="792"/>
      <c r="CH56" s="793"/>
      <c r="CI56" s="794"/>
      <c r="CJ56" s="794"/>
      <c r="CK56" s="794"/>
      <c r="CL56" s="795"/>
      <c r="CM56" s="793"/>
      <c r="CN56" s="794"/>
      <c r="CO56" s="794"/>
      <c r="CP56" s="794"/>
      <c r="CQ56" s="795"/>
      <c r="CR56" s="793"/>
      <c r="CS56" s="794"/>
      <c r="CT56" s="794"/>
      <c r="CU56" s="794"/>
      <c r="CV56" s="795"/>
      <c r="CW56" s="793"/>
      <c r="CX56" s="794"/>
      <c r="CY56" s="794"/>
      <c r="CZ56" s="794"/>
      <c r="DA56" s="795"/>
      <c r="DB56" s="793"/>
      <c r="DC56" s="794"/>
      <c r="DD56" s="794"/>
      <c r="DE56" s="794"/>
      <c r="DF56" s="795"/>
      <c r="DG56" s="793"/>
      <c r="DH56" s="794"/>
      <c r="DI56" s="794"/>
      <c r="DJ56" s="794"/>
      <c r="DK56" s="795"/>
      <c r="DL56" s="793"/>
      <c r="DM56" s="794"/>
      <c r="DN56" s="794"/>
      <c r="DO56" s="794"/>
      <c r="DP56" s="795"/>
      <c r="DQ56" s="793"/>
      <c r="DR56" s="794"/>
      <c r="DS56" s="794"/>
      <c r="DT56" s="794"/>
      <c r="DU56" s="795"/>
      <c r="DV56" s="790"/>
      <c r="DW56" s="791"/>
      <c r="DX56" s="791"/>
      <c r="DY56" s="791"/>
      <c r="DZ56" s="796"/>
      <c r="EA56" s="218"/>
    </row>
    <row r="57" spans="1:131" ht="26.25" customHeight="1" x14ac:dyDescent="0.15">
      <c r="A57" s="226">
        <v>30</v>
      </c>
      <c r="B57" s="797"/>
      <c r="C57" s="798"/>
      <c r="D57" s="798"/>
      <c r="E57" s="798"/>
      <c r="F57" s="798"/>
      <c r="G57" s="798"/>
      <c r="H57" s="798"/>
      <c r="I57" s="798"/>
      <c r="J57" s="798"/>
      <c r="K57" s="798"/>
      <c r="L57" s="798"/>
      <c r="M57" s="798"/>
      <c r="N57" s="798"/>
      <c r="O57" s="798"/>
      <c r="P57" s="799"/>
      <c r="Q57" s="851"/>
      <c r="R57" s="852"/>
      <c r="S57" s="852"/>
      <c r="T57" s="852"/>
      <c r="U57" s="852"/>
      <c r="V57" s="852"/>
      <c r="W57" s="852"/>
      <c r="X57" s="852"/>
      <c r="Y57" s="852"/>
      <c r="Z57" s="852"/>
      <c r="AA57" s="852"/>
      <c r="AB57" s="852"/>
      <c r="AC57" s="852"/>
      <c r="AD57" s="852"/>
      <c r="AE57" s="853"/>
      <c r="AF57" s="803"/>
      <c r="AG57" s="804"/>
      <c r="AH57" s="804"/>
      <c r="AI57" s="804"/>
      <c r="AJ57" s="805"/>
      <c r="AK57" s="855"/>
      <c r="AL57" s="852"/>
      <c r="AM57" s="852"/>
      <c r="AN57" s="852"/>
      <c r="AO57" s="852"/>
      <c r="AP57" s="852"/>
      <c r="AQ57" s="852"/>
      <c r="AR57" s="852"/>
      <c r="AS57" s="852"/>
      <c r="AT57" s="852"/>
      <c r="AU57" s="852"/>
      <c r="AV57" s="852"/>
      <c r="AW57" s="852"/>
      <c r="AX57" s="852"/>
      <c r="AY57" s="852"/>
      <c r="AZ57" s="854"/>
      <c r="BA57" s="854"/>
      <c r="BB57" s="854"/>
      <c r="BC57" s="854"/>
      <c r="BD57" s="854"/>
      <c r="BE57" s="849"/>
      <c r="BF57" s="849"/>
      <c r="BG57" s="849"/>
      <c r="BH57" s="849"/>
      <c r="BI57" s="850"/>
      <c r="BJ57" s="220"/>
      <c r="BK57" s="220"/>
      <c r="BL57" s="220"/>
      <c r="BM57" s="220"/>
      <c r="BN57" s="220"/>
      <c r="BO57" s="229"/>
      <c r="BP57" s="229"/>
      <c r="BQ57" s="226">
        <v>51</v>
      </c>
      <c r="BR57" s="227"/>
      <c r="BS57" s="790"/>
      <c r="BT57" s="791"/>
      <c r="BU57" s="791"/>
      <c r="BV57" s="791"/>
      <c r="BW57" s="791"/>
      <c r="BX57" s="791"/>
      <c r="BY57" s="791"/>
      <c r="BZ57" s="791"/>
      <c r="CA57" s="791"/>
      <c r="CB57" s="791"/>
      <c r="CC57" s="791"/>
      <c r="CD57" s="791"/>
      <c r="CE57" s="791"/>
      <c r="CF57" s="791"/>
      <c r="CG57" s="792"/>
      <c r="CH57" s="793"/>
      <c r="CI57" s="794"/>
      <c r="CJ57" s="794"/>
      <c r="CK57" s="794"/>
      <c r="CL57" s="795"/>
      <c r="CM57" s="793"/>
      <c r="CN57" s="794"/>
      <c r="CO57" s="794"/>
      <c r="CP57" s="794"/>
      <c r="CQ57" s="795"/>
      <c r="CR57" s="793"/>
      <c r="CS57" s="794"/>
      <c r="CT57" s="794"/>
      <c r="CU57" s="794"/>
      <c r="CV57" s="795"/>
      <c r="CW57" s="793"/>
      <c r="CX57" s="794"/>
      <c r="CY57" s="794"/>
      <c r="CZ57" s="794"/>
      <c r="DA57" s="795"/>
      <c r="DB57" s="793"/>
      <c r="DC57" s="794"/>
      <c r="DD57" s="794"/>
      <c r="DE57" s="794"/>
      <c r="DF57" s="795"/>
      <c r="DG57" s="793"/>
      <c r="DH57" s="794"/>
      <c r="DI57" s="794"/>
      <c r="DJ57" s="794"/>
      <c r="DK57" s="795"/>
      <c r="DL57" s="793"/>
      <c r="DM57" s="794"/>
      <c r="DN57" s="794"/>
      <c r="DO57" s="794"/>
      <c r="DP57" s="795"/>
      <c r="DQ57" s="793"/>
      <c r="DR57" s="794"/>
      <c r="DS57" s="794"/>
      <c r="DT57" s="794"/>
      <c r="DU57" s="795"/>
      <c r="DV57" s="790"/>
      <c r="DW57" s="791"/>
      <c r="DX57" s="791"/>
      <c r="DY57" s="791"/>
      <c r="DZ57" s="796"/>
      <c r="EA57" s="218"/>
    </row>
    <row r="58" spans="1:131" ht="26.25" customHeight="1" x14ac:dyDescent="0.15">
      <c r="A58" s="226">
        <v>31</v>
      </c>
      <c r="B58" s="797"/>
      <c r="C58" s="798"/>
      <c r="D58" s="798"/>
      <c r="E58" s="798"/>
      <c r="F58" s="798"/>
      <c r="G58" s="798"/>
      <c r="H58" s="798"/>
      <c r="I58" s="798"/>
      <c r="J58" s="798"/>
      <c r="K58" s="798"/>
      <c r="L58" s="798"/>
      <c r="M58" s="798"/>
      <c r="N58" s="798"/>
      <c r="O58" s="798"/>
      <c r="P58" s="799"/>
      <c r="Q58" s="851"/>
      <c r="R58" s="852"/>
      <c r="S58" s="852"/>
      <c r="T58" s="852"/>
      <c r="U58" s="852"/>
      <c r="V58" s="852"/>
      <c r="W58" s="852"/>
      <c r="X58" s="852"/>
      <c r="Y58" s="852"/>
      <c r="Z58" s="852"/>
      <c r="AA58" s="852"/>
      <c r="AB58" s="852"/>
      <c r="AC58" s="852"/>
      <c r="AD58" s="852"/>
      <c r="AE58" s="853"/>
      <c r="AF58" s="803"/>
      <c r="AG58" s="804"/>
      <c r="AH58" s="804"/>
      <c r="AI58" s="804"/>
      <c r="AJ58" s="805"/>
      <c r="AK58" s="855"/>
      <c r="AL58" s="852"/>
      <c r="AM58" s="852"/>
      <c r="AN58" s="852"/>
      <c r="AO58" s="852"/>
      <c r="AP58" s="852"/>
      <c r="AQ58" s="852"/>
      <c r="AR58" s="852"/>
      <c r="AS58" s="852"/>
      <c r="AT58" s="852"/>
      <c r="AU58" s="852"/>
      <c r="AV58" s="852"/>
      <c r="AW58" s="852"/>
      <c r="AX58" s="852"/>
      <c r="AY58" s="852"/>
      <c r="AZ58" s="854"/>
      <c r="BA58" s="854"/>
      <c r="BB58" s="854"/>
      <c r="BC58" s="854"/>
      <c r="BD58" s="854"/>
      <c r="BE58" s="849"/>
      <c r="BF58" s="849"/>
      <c r="BG58" s="849"/>
      <c r="BH58" s="849"/>
      <c r="BI58" s="850"/>
      <c r="BJ58" s="220"/>
      <c r="BK58" s="220"/>
      <c r="BL58" s="220"/>
      <c r="BM58" s="220"/>
      <c r="BN58" s="220"/>
      <c r="BO58" s="229"/>
      <c r="BP58" s="229"/>
      <c r="BQ58" s="226">
        <v>52</v>
      </c>
      <c r="BR58" s="227"/>
      <c r="BS58" s="790"/>
      <c r="BT58" s="791"/>
      <c r="BU58" s="791"/>
      <c r="BV58" s="791"/>
      <c r="BW58" s="791"/>
      <c r="BX58" s="791"/>
      <c r="BY58" s="791"/>
      <c r="BZ58" s="791"/>
      <c r="CA58" s="791"/>
      <c r="CB58" s="791"/>
      <c r="CC58" s="791"/>
      <c r="CD58" s="791"/>
      <c r="CE58" s="791"/>
      <c r="CF58" s="791"/>
      <c r="CG58" s="792"/>
      <c r="CH58" s="793"/>
      <c r="CI58" s="794"/>
      <c r="CJ58" s="794"/>
      <c r="CK58" s="794"/>
      <c r="CL58" s="795"/>
      <c r="CM58" s="793"/>
      <c r="CN58" s="794"/>
      <c r="CO58" s="794"/>
      <c r="CP58" s="794"/>
      <c r="CQ58" s="795"/>
      <c r="CR58" s="793"/>
      <c r="CS58" s="794"/>
      <c r="CT58" s="794"/>
      <c r="CU58" s="794"/>
      <c r="CV58" s="795"/>
      <c r="CW58" s="793"/>
      <c r="CX58" s="794"/>
      <c r="CY58" s="794"/>
      <c r="CZ58" s="794"/>
      <c r="DA58" s="795"/>
      <c r="DB58" s="793"/>
      <c r="DC58" s="794"/>
      <c r="DD58" s="794"/>
      <c r="DE58" s="794"/>
      <c r="DF58" s="795"/>
      <c r="DG58" s="793"/>
      <c r="DH58" s="794"/>
      <c r="DI58" s="794"/>
      <c r="DJ58" s="794"/>
      <c r="DK58" s="795"/>
      <c r="DL58" s="793"/>
      <c r="DM58" s="794"/>
      <c r="DN58" s="794"/>
      <c r="DO58" s="794"/>
      <c r="DP58" s="795"/>
      <c r="DQ58" s="793"/>
      <c r="DR58" s="794"/>
      <c r="DS58" s="794"/>
      <c r="DT58" s="794"/>
      <c r="DU58" s="795"/>
      <c r="DV58" s="790"/>
      <c r="DW58" s="791"/>
      <c r="DX58" s="791"/>
      <c r="DY58" s="791"/>
      <c r="DZ58" s="796"/>
      <c r="EA58" s="218"/>
    </row>
    <row r="59" spans="1:131" ht="26.25" customHeight="1" x14ac:dyDescent="0.15">
      <c r="A59" s="226">
        <v>32</v>
      </c>
      <c r="B59" s="797"/>
      <c r="C59" s="798"/>
      <c r="D59" s="798"/>
      <c r="E59" s="798"/>
      <c r="F59" s="798"/>
      <c r="G59" s="798"/>
      <c r="H59" s="798"/>
      <c r="I59" s="798"/>
      <c r="J59" s="798"/>
      <c r="K59" s="798"/>
      <c r="L59" s="798"/>
      <c r="M59" s="798"/>
      <c r="N59" s="798"/>
      <c r="O59" s="798"/>
      <c r="P59" s="799"/>
      <c r="Q59" s="851"/>
      <c r="R59" s="852"/>
      <c r="S59" s="852"/>
      <c r="T59" s="852"/>
      <c r="U59" s="852"/>
      <c r="V59" s="852"/>
      <c r="W59" s="852"/>
      <c r="X59" s="852"/>
      <c r="Y59" s="852"/>
      <c r="Z59" s="852"/>
      <c r="AA59" s="852"/>
      <c r="AB59" s="852"/>
      <c r="AC59" s="852"/>
      <c r="AD59" s="852"/>
      <c r="AE59" s="853"/>
      <c r="AF59" s="803"/>
      <c r="AG59" s="804"/>
      <c r="AH59" s="804"/>
      <c r="AI59" s="804"/>
      <c r="AJ59" s="805"/>
      <c r="AK59" s="855"/>
      <c r="AL59" s="852"/>
      <c r="AM59" s="852"/>
      <c r="AN59" s="852"/>
      <c r="AO59" s="852"/>
      <c r="AP59" s="852"/>
      <c r="AQ59" s="852"/>
      <c r="AR59" s="852"/>
      <c r="AS59" s="852"/>
      <c r="AT59" s="852"/>
      <c r="AU59" s="852"/>
      <c r="AV59" s="852"/>
      <c r="AW59" s="852"/>
      <c r="AX59" s="852"/>
      <c r="AY59" s="852"/>
      <c r="AZ59" s="854"/>
      <c r="BA59" s="854"/>
      <c r="BB59" s="854"/>
      <c r="BC59" s="854"/>
      <c r="BD59" s="854"/>
      <c r="BE59" s="849"/>
      <c r="BF59" s="849"/>
      <c r="BG59" s="849"/>
      <c r="BH59" s="849"/>
      <c r="BI59" s="850"/>
      <c r="BJ59" s="220"/>
      <c r="BK59" s="220"/>
      <c r="BL59" s="220"/>
      <c r="BM59" s="220"/>
      <c r="BN59" s="220"/>
      <c r="BO59" s="229"/>
      <c r="BP59" s="229"/>
      <c r="BQ59" s="226">
        <v>53</v>
      </c>
      <c r="BR59" s="227"/>
      <c r="BS59" s="790"/>
      <c r="BT59" s="791"/>
      <c r="BU59" s="791"/>
      <c r="BV59" s="791"/>
      <c r="BW59" s="791"/>
      <c r="BX59" s="791"/>
      <c r="BY59" s="791"/>
      <c r="BZ59" s="791"/>
      <c r="CA59" s="791"/>
      <c r="CB59" s="791"/>
      <c r="CC59" s="791"/>
      <c r="CD59" s="791"/>
      <c r="CE59" s="791"/>
      <c r="CF59" s="791"/>
      <c r="CG59" s="792"/>
      <c r="CH59" s="793"/>
      <c r="CI59" s="794"/>
      <c r="CJ59" s="794"/>
      <c r="CK59" s="794"/>
      <c r="CL59" s="795"/>
      <c r="CM59" s="793"/>
      <c r="CN59" s="794"/>
      <c r="CO59" s="794"/>
      <c r="CP59" s="794"/>
      <c r="CQ59" s="795"/>
      <c r="CR59" s="793"/>
      <c r="CS59" s="794"/>
      <c r="CT59" s="794"/>
      <c r="CU59" s="794"/>
      <c r="CV59" s="795"/>
      <c r="CW59" s="793"/>
      <c r="CX59" s="794"/>
      <c r="CY59" s="794"/>
      <c r="CZ59" s="794"/>
      <c r="DA59" s="795"/>
      <c r="DB59" s="793"/>
      <c r="DC59" s="794"/>
      <c r="DD59" s="794"/>
      <c r="DE59" s="794"/>
      <c r="DF59" s="795"/>
      <c r="DG59" s="793"/>
      <c r="DH59" s="794"/>
      <c r="DI59" s="794"/>
      <c r="DJ59" s="794"/>
      <c r="DK59" s="795"/>
      <c r="DL59" s="793"/>
      <c r="DM59" s="794"/>
      <c r="DN59" s="794"/>
      <c r="DO59" s="794"/>
      <c r="DP59" s="795"/>
      <c r="DQ59" s="793"/>
      <c r="DR59" s="794"/>
      <c r="DS59" s="794"/>
      <c r="DT59" s="794"/>
      <c r="DU59" s="795"/>
      <c r="DV59" s="790"/>
      <c r="DW59" s="791"/>
      <c r="DX59" s="791"/>
      <c r="DY59" s="791"/>
      <c r="DZ59" s="796"/>
      <c r="EA59" s="218"/>
    </row>
    <row r="60" spans="1:131" ht="26.25" customHeight="1" x14ac:dyDescent="0.15">
      <c r="A60" s="226">
        <v>33</v>
      </c>
      <c r="B60" s="797"/>
      <c r="C60" s="798"/>
      <c r="D60" s="798"/>
      <c r="E60" s="798"/>
      <c r="F60" s="798"/>
      <c r="G60" s="798"/>
      <c r="H60" s="798"/>
      <c r="I60" s="798"/>
      <c r="J60" s="798"/>
      <c r="K60" s="798"/>
      <c r="L60" s="798"/>
      <c r="M60" s="798"/>
      <c r="N60" s="798"/>
      <c r="O60" s="798"/>
      <c r="P60" s="799"/>
      <c r="Q60" s="851"/>
      <c r="R60" s="852"/>
      <c r="S60" s="852"/>
      <c r="T60" s="852"/>
      <c r="U60" s="852"/>
      <c r="V60" s="852"/>
      <c r="W60" s="852"/>
      <c r="X60" s="852"/>
      <c r="Y60" s="852"/>
      <c r="Z60" s="852"/>
      <c r="AA60" s="852"/>
      <c r="AB60" s="852"/>
      <c r="AC60" s="852"/>
      <c r="AD60" s="852"/>
      <c r="AE60" s="853"/>
      <c r="AF60" s="803"/>
      <c r="AG60" s="804"/>
      <c r="AH60" s="804"/>
      <c r="AI60" s="804"/>
      <c r="AJ60" s="805"/>
      <c r="AK60" s="855"/>
      <c r="AL60" s="852"/>
      <c r="AM60" s="852"/>
      <c r="AN60" s="852"/>
      <c r="AO60" s="852"/>
      <c r="AP60" s="852"/>
      <c r="AQ60" s="852"/>
      <c r="AR60" s="852"/>
      <c r="AS60" s="852"/>
      <c r="AT60" s="852"/>
      <c r="AU60" s="852"/>
      <c r="AV60" s="852"/>
      <c r="AW60" s="852"/>
      <c r="AX60" s="852"/>
      <c r="AY60" s="852"/>
      <c r="AZ60" s="854"/>
      <c r="BA60" s="854"/>
      <c r="BB60" s="854"/>
      <c r="BC60" s="854"/>
      <c r="BD60" s="854"/>
      <c r="BE60" s="849"/>
      <c r="BF60" s="849"/>
      <c r="BG60" s="849"/>
      <c r="BH60" s="849"/>
      <c r="BI60" s="850"/>
      <c r="BJ60" s="220"/>
      <c r="BK60" s="220"/>
      <c r="BL60" s="220"/>
      <c r="BM60" s="220"/>
      <c r="BN60" s="220"/>
      <c r="BO60" s="229"/>
      <c r="BP60" s="229"/>
      <c r="BQ60" s="226">
        <v>54</v>
      </c>
      <c r="BR60" s="227"/>
      <c r="BS60" s="790"/>
      <c r="BT60" s="791"/>
      <c r="BU60" s="791"/>
      <c r="BV60" s="791"/>
      <c r="BW60" s="791"/>
      <c r="BX60" s="791"/>
      <c r="BY60" s="791"/>
      <c r="BZ60" s="791"/>
      <c r="CA60" s="791"/>
      <c r="CB60" s="791"/>
      <c r="CC60" s="791"/>
      <c r="CD60" s="791"/>
      <c r="CE60" s="791"/>
      <c r="CF60" s="791"/>
      <c r="CG60" s="792"/>
      <c r="CH60" s="793"/>
      <c r="CI60" s="794"/>
      <c r="CJ60" s="794"/>
      <c r="CK60" s="794"/>
      <c r="CL60" s="795"/>
      <c r="CM60" s="793"/>
      <c r="CN60" s="794"/>
      <c r="CO60" s="794"/>
      <c r="CP60" s="794"/>
      <c r="CQ60" s="795"/>
      <c r="CR60" s="793"/>
      <c r="CS60" s="794"/>
      <c r="CT60" s="794"/>
      <c r="CU60" s="794"/>
      <c r="CV60" s="795"/>
      <c r="CW60" s="793"/>
      <c r="CX60" s="794"/>
      <c r="CY60" s="794"/>
      <c r="CZ60" s="794"/>
      <c r="DA60" s="795"/>
      <c r="DB60" s="793"/>
      <c r="DC60" s="794"/>
      <c r="DD60" s="794"/>
      <c r="DE60" s="794"/>
      <c r="DF60" s="795"/>
      <c r="DG60" s="793"/>
      <c r="DH60" s="794"/>
      <c r="DI60" s="794"/>
      <c r="DJ60" s="794"/>
      <c r="DK60" s="795"/>
      <c r="DL60" s="793"/>
      <c r="DM60" s="794"/>
      <c r="DN60" s="794"/>
      <c r="DO60" s="794"/>
      <c r="DP60" s="795"/>
      <c r="DQ60" s="793"/>
      <c r="DR60" s="794"/>
      <c r="DS60" s="794"/>
      <c r="DT60" s="794"/>
      <c r="DU60" s="795"/>
      <c r="DV60" s="790"/>
      <c r="DW60" s="791"/>
      <c r="DX60" s="791"/>
      <c r="DY60" s="791"/>
      <c r="DZ60" s="796"/>
      <c r="EA60" s="218"/>
    </row>
    <row r="61" spans="1:131" ht="26.25" customHeight="1" thickBot="1" x14ac:dyDescent="0.2">
      <c r="A61" s="226">
        <v>34</v>
      </c>
      <c r="B61" s="797"/>
      <c r="C61" s="798"/>
      <c r="D61" s="798"/>
      <c r="E61" s="798"/>
      <c r="F61" s="798"/>
      <c r="G61" s="798"/>
      <c r="H61" s="798"/>
      <c r="I61" s="798"/>
      <c r="J61" s="798"/>
      <c r="K61" s="798"/>
      <c r="L61" s="798"/>
      <c r="M61" s="798"/>
      <c r="N61" s="798"/>
      <c r="O61" s="798"/>
      <c r="P61" s="799"/>
      <c r="Q61" s="851"/>
      <c r="R61" s="852"/>
      <c r="S61" s="852"/>
      <c r="T61" s="852"/>
      <c r="U61" s="852"/>
      <c r="V61" s="852"/>
      <c r="W61" s="852"/>
      <c r="X61" s="852"/>
      <c r="Y61" s="852"/>
      <c r="Z61" s="852"/>
      <c r="AA61" s="852"/>
      <c r="AB61" s="852"/>
      <c r="AC61" s="852"/>
      <c r="AD61" s="852"/>
      <c r="AE61" s="853"/>
      <c r="AF61" s="803"/>
      <c r="AG61" s="804"/>
      <c r="AH61" s="804"/>
      <c r="AI61" s="804"/>
      <c r="AJ61" s="805"/>
      <c r="AK61" s="855"/>
      <c r="AL61" s="852"/>
      <c r="AM61" s="852"/>
      <c r="AN61" s="852"/>
      <c r="AO61" s="852"/>
      <c r="AP61" s="852"/>
      <c r="AQ61" s="852"/>
      <c r="AR61" s="852"/>
      <c r="AS61" s="852"/>
      <c r="AT61" s="852"/>
      <c r="AU61" s="852"/>
      <c r="AV61" s="852"/>
      <c r="AW61" s="852"/>
      <c r="AX61" s="852"/>
      <c r="AY61" s="852"/>
      <c r="AZ61" s="854"/>
      <c r="BA61" s="854"/>
      <c r="BB61" s="854"/>
      <c r="BC61" s="854"/>
      <c r="BD61" s="854"/>
      <c r="BE61" s="849"/>
      <c r="BF61" s="849"/>
      <c r="BG61" s="849"/>
      <c r="BH61" s="849"/>
      <c r="BI61" s="850"/>
      <c r="BJ61" s="220"/>
      <c r="BK61" s="220"/>
      <c r="BL61" s="220"/>
      <c r="BM61" s="220"/>
      <c r="BN61" s="220"/>
      <c r="BO61" s="229"/>
      <c r="BP61" s="229"/>
      <c r="BQ61" s="226">
        <v>55</v>
      </c>
      <c r="BR61" s="227"/>
      <c r="BS61" s="790"/>
      <c r="BT61" s="791"/>
      <c r="BU61" s="791"/>
      <c r="BV61" s="791"/>
      <c r="BW61" s="791"/>
      <c r="BX61" s="791"/>
      <c r="BY61" s="791"/>
      <c r="BZ61" s="791"/>
      <c r="CA61" s="791"/>
      <c r="CB61" s="791"/>
      <c r="CC61" s="791"/>
      <c r="CD61" s="791"/>
      <c r="CE61" s="791"/>
      <c r="CF61" s="791"/>
      <c r="CG61" s="792"/>
      <c r="CH61" s="793"/>
      <c r="CI61" s="794"/>
      <c r="CJ61" s="794"/>
      <c r="CK61" s="794"/>
      <c r="CL61" s="795"/>
      <c r="CM61" s="793"/>
      <c r="CN61" s="794"/>
      <c r="CO61" s="794"/>
      <c r="CP61" s="794"/>
      <c r="CQ61" s="795"/>
      <c r="CR61" s="793"/>
      <c r="CS61" s="794"/>
      <c r="CT61" s="794"/>
      <c r="CU61" s="794"/>
      <c r="CV61" s="795"/>
      <c r="CW61" s="793"/>
      <c r="CX61" s="794"/>
      <c r="CY61" s="794"/>
      <c r="CZ61" s="794"/>
      <c r="DA61" s="795"/>
      <c r="DB61" s="793"/>
      <c r="DC61" s="794"/>
      <c r="DD61" s="794"/>
      <c r="DE61" s="794"/>
      <c r="DF61" s="795"/>
      <c r="DG61" s="793"/>
      <c r="DH61" s="794"/>
      <c r="DI61" s="794"/>
      <c r="DJ61" s="794"/>
      <c r="DK61" s="795"/>
      <c r="DL61" s="793"/>
      <c r="DM61" s="794"/>
      <c r="DN61" s="794"/>
      <c r="DO61" s="794"/>
      <c r="DP61" s="795"/>
      <c r="DQ61" s="793"/>
      <c r="DR61" s="794"/>
      <c r="DS61" s="794"/>
      <c r="DT61" s="794"/>
      <c r="DU61" s="795"/>
      <c r="DV61" s="790"/>
      <c r="DW61" s="791"/>
      <c r="DX61" s="791"/>
      <c r="DY61" s="791"/>
      <c r="DZ61" s="796"/>
      <c r="EA61" s="218"/>
    </row>
    <row r="62" spans="1:131" ht="26.25" customHeight="1" x14ac:dyDescent="0.15">
      <c r="A62" s="226">
        <v>35</v>
      </c>
      <c r="B62" s="797"/>
      <c r="C62" s="798"/>
      <c r="D62" s="798"/>
      <c r="E62" s="798"/>
      <c r="F62" s="798"/>
      <c r="G62" s="798"/>
      <c r="H62" s="798"/>
      <c r="I62" s="798"/>
      <c r="J62" s="798"/>
      <c r="K62" s="798"/>
      <c r="L62" s="798"/>
      <c r="M62" s="798"/>
      <c r="N62" s="798"/>
      <c r="O62" s="798"/>
      <c r="P62" s="799"/>
      <c r="Q62" s="851"/>
      <c r="R62" s="852"/>
      <c r="S62" s="852"/>
      <c r="T62" s="852"/>
      <c r="U62" s="852"/>
      <c r="V62" s="852"/>
      <c r="W62" s="852"/>
      <c r="X62" s="852"/>
      <c r="Y62" s="852"/>
      <c r="Z62" s="852"/>
      <c r="AA62" s="852"/>
      <c r="AB62" s="852"/>
      <c r="AC62" s="852"/>
      <c r="AD62" s="852"/>
      <c r="AE62" s="853"/>
      <c r="AF62" s="803"/>
      <c r="AG62" s="804"/>
      <c r="AH62" s="804"/>
      <c r="AI62" s="804"/>
      <c r="AJ62" s="805"/>
      <c r="AK62" s="855"/>
      <c r="AL62" s="852"/>
      <c r="AM62" s="852"/>
      <c r="AN62" s="852"/>
      <c r="AO62" s="852"/>
      <c r="AP62" s="852"/>
      <c r="AQ62" s="852"/>
      <c r="AR62" s="852"/>
      <c r="AS62" s="852"/>
      <c r="AT62" s="852"/>
      <c r="AU62" s="852"/>
      <c r="AV62" s="852"/>
      <c r="AW62" s="852"/>
      <c r="AX62" s="852"/>
      <c r="AY62" s="852"/>
      <c r="AZ62" s="854"/>
      <c r="BA62" s="854"/>
      <c r="BB62" s="854"/>
      <c r="BC62" s="854"/>
      <c r="BD62" s="854"/>
      <c r="BE62" s="849"/>
      <c r="BF62" s="849"/>
      <c r="BG62" s="849"/>
      <c r="BH62" s="849"/>
      <c r="BI62" s="850"/>
      <c r="BJ62" s="863" t="s">
        <v>393</v>
      </c>
      <c r="BK62" s="823"/>
      <c r="BL62" s="823"/>
      <c r="BM62" s="823"/>
      <c r="BN62" s="824"/>
      <c r="BO62" s="229"/>
      <c r="BP62" s="229"/>
      <c r="BQ62" s="226">
        <v>56</v>
      </c>
      <c r="BR62" s="227"/>
      <c r="BS62" s="790"/>
      <c r="BT62" s="791"/>
      <c r="BU62" s="791"/>
      <c r="BV62" s="791"/>
      <c r="BW62" s="791"/>
      <c r="BX62" s="791"/>
      <c r="BY62" s="791"/>
      <c r="BZ62" s="791"/>
      <c r="CA62" s="791"/>
      <c r="CB62" s="791"/>
      <c r="CC62" s="791"/>
      <c r="CD62" s="791"/>
      <c r="CE62" s="791"/>
      <c r="CF62" s="791"/>
      <c r="CG62" s="792"/>
      <c r="CH62" s="793"/>
      <c r="CI62" s="794"/>
      <c r="CJ62" s="794"/>
      <c r="CK62" s="794"/>
      <c r="CL62" s="795"/>
      <c r="CM62" s="793"/>
      <c r="CN62" s="794"/>
      <c r="CO62" s="794"/>
      <c r="CP62" s="794"/>
      <c r="CQ62" s="795"/>
      <c r="CR62" s="793"/>
      <c r="CS62" s="794"/>
      <c r="CT62" s="794"/>
      <c r="CU62" s="794"/>
      <c r="CV62" s="795"/>
      <c r="CW62" s="793"/>
      <c r="CX62" s="794"/>
      <c r="CY62" s="794"/>
      <c r="CZ62" s="794"/>
      <c r="DA62" s="795"/>
      <c r="DB62" s="793"/>
      <c r="DC62" s="794"/>
      <c r="DD62" s="794"/>
      <c r="DE62" s="794"/>
      <c r="DF62" s="795"/>
      <c r="DG62" s="793"/>
      <c r="DH62" s="794"/>
      <c r="DI62" s="794"/>
      <c r="DJ62" s="794"/>
      <c r="DK62" s="795"/>
      <c r="DL62" s="793"/>
      <c r="DM62" s="794"/>
      <c r="DN62" s="794"/>
      <c r="DO62" s="794"/>
      <c r="DP62" s="795"/>
      <c r="DQ62" s="793"/>
      <c r="DR62" s="794"/>
      <c r="DS62" s="794"/>
      <c r="DT62" s="794"/>
      <c r="DU62" s="795"/>
      <c r="DV62" s="790"/>
      <c r="DW62" s="791"/>
      <c r="DX62" s="791"/>
      <c r="DY62" s="791"/>
      <c r="DZ62" s="796"/>
      <c r="EA62" s="218"/>
    </row>
    <row r="63" spans="1:131" ht="26.25" customHeight="1" thickBot="1" x14ac:dyDescent="0.2">
      <c r="A63" s="228" t="s">
        <v>376</v>
      </c>
      <c r="B63" s="806" t="s">
        <v>394</v>
      </c>
      <c r="C63" s="807"/>
      <c r="D63" s="807"/>
      <c r="E63" s="807"/>
      <c r="F63" s="807"/>
      <c r="G63" s="807"/>
      <c r="H63" s="807"/>
      <c r="I63" s="807"/>
      <c r="J63" s="807"/>
      <c r="K63" s="807"/>
      <c r="L63" s="807"/>
      <c r="M63" s="807"/>
      <c r="N63" s="807"/>
      <c r="O63" s="807"/>
      <c r="P63" s="808"/>
      <c r="Q63" s="856"/>
      <c r="R63" s="857"/>
      <c r="S63" s="857"/>
      <c r="T63" s="857"/>
      <c r="U63" s="857"/>
      <c r="V63" s="857"/>
      <c r="W63" s="857"/>
      <c r="X63" s="857"/>
      <c r="Y63" s="857"/>
      <c r="Z63" s="857"/>
      <c r="AA63" s="857"/>
      <c r="AB63" s="857"/>
      <c r="AC63" s="857"/>
      <c r="AD63" s="857"/>
      <c r="AE63" s="858"/>
      <c r="AF63" s="859">
        <v>1186</v>
      </c>
      <c r="AG63" s="860"/>
      <c r="AH63" s="860"/>
      <c r="AI63" s="860"/>
      <c r="AJ63" s="861"/>
      <c r="AK63" s="862"/>
      <c r="AL63" s="857"/>
      <c r="AM63" s="857"/>
      <c r="AN63" s="857"/>
      <c r="AO63" s="857"/>
      <c r="AP63" s="860"/>
      <c r="AQ63" s="860"/>
      <c r="AR63" s="860"/>
      <c r="AS63" s="860"/>
      <c r="AT63" s="860"/>
      <c r="AU63" s="860"/>
      <c r="AV63" s="860"/>
      <c r="AW63" s="860"/>
      <c r="AX63" s="860"/>
      <c r="AY63" s="860"/>
      <c r="AZ63" s="864"/>
      <c r="BA63" s="864"/>
      <c r="BB63" s="864"/>
      <c r="BC63" s="864"/>
      <c r="BD63" s="864"/>
      <c r="BE63" s="865"/>
      <c r="BF63" s="865"/>
      <c r="BG63" s="865"/>
      <c r="BH63" s="865"/>
      <c r="BI63" s="866"/>
      <c r="BJ63" s="867" t="s">
        <v>122</v>
      </c>
      <c r="BK63" s="868"/>
      <c r="BL63" s="868"/>
      <c r="BM63" s="868"/>
      <c r="BN63" s="869"/>
      <c r="BO63" s="229"/>
      <c r="BP63" s="229"/>
      <c r="BQ63" s="226">
        <v>57</v>
      </c>
      <c r="BR63" s="227"/>
      <c r="BS63" s="790"/>
      <c r="BT63" s="791"/>
      <c r="BU63" s="791"/>
      <c r="BV63" s="791"/>
      <c r="BW63" s="791"/>
      <c r="BX63" s="791"/>
      <c r="BY63" s="791"/>
      <c r="BZ63" s="791"/>
      <c r="CA63" s="791"/>
      <c r="CB63" s="791"/>
      <c r="CC63" s="791"/>
      <c r="CD63" s="791"/>
      <c r="CE63" s="791"/>
      <c r="CF63" s="791"/>
      <c r="CG63" s="792"/>
      <c r="CH63" s="793"/>
      <c r="CI63" s="794"/>
      <c r="CJ63" s="794"/>
      <c r="CK63" s="794"/>
      <c r="CL63" s="795"/>
      <c r="CM63" s="793"/>
      <c r="CN63" s="794"/>
      <c r="CO63" s="794"/>
      <c r="CP63" s="794"/>
      <c r="CQ63" s="795"/>
      <c r="CR63" s="793"/>
      <c r="CS63" s="794"/>
      <c r="CT63" s="794"/>
      <c r="CU63" s="794"/>
      <c r="CV63" s="795"/>
      <c r="CW63" s="793"/>
      <c r="CX63" s="794"/>
      <c r="CY63" s="794"/>
      <c r="CZ63" s="794"/>
      <c r="DA63" s="795"/>
      <c r="DB63" s="793"/>
      <c r="DC63" s="794"/>
      <c r="DD63" s="794"/>
      <c r="DE63" s="794"/>
      <c r="DF63" s="795"/>
      <c r="DG63" s="793"/>
      <c r="DH63" s="794"/>
      <c r="DI63" s="794"/>
      <c r="DJ63" s="794"/>
      <c r="DK63" s="795"/>
      <c r="DL63" s="793"/>
      <c r="DM63" s="794"/>
      <c r="DN63" s="794"/>
      <c r="DO63" s="794"/>
      <c r="DP63" s="795"/>
      <c r="DQ63" s="793"/>
      <c r="DR63" s="794"/>
      <c r="DS63" s="794"/>
      <c r="DT63" s="794"/>
      <c r="DU63" s="795"/>
      <c r="DV63" s="790"/>
      <c r="DW63" s="791"/>
      <c r="DX63" s="791"/>
      <c r="DY63" s="791"/>
      <c r="DZ63" s="796"/>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90"/>
      <c r="BT64" s="791"/>
      <c r="BU64" s="791"/>
      <c r="BV64" s="791"/>
      <c r="BW64" s="791"/>
      <c r="BX64" s="791"/>
      <c r="BY64" s="791"/>
      <c r="BZ64" s="791"/>
      <c r="CA64" s="791"/>
      <c r="CB64" s="791"/>
      <c r="CC64" s="791"/>
      <c r="CD64" s="791"/>
      <c r="CE64" s="791"/>
      <c r="CF64" s="791"/>
      <c r="CG64" s="792"/>
      <c r="CH64" s="793"/>
      <c r="CI64" s="794"/>
      <c r="CJ64" s="794"/>
      <c r="CK64" s="794"/>
      <c r="CL64" s="795"/>
      <c r="CM64" s="793"/>
      <c r="CN64" s="794"/>
      <c r="CO64" s="794"/>
      <c r="CP64" s="794"/>
      <c r="CQ64" s="795"/>
      <c r="CR64" s="793"/>
      <c r="CS64" s="794"/>
      <c r="CT64" s="794"/>
      <c r="CU64" s="794"/>
      <c r="CV64" s="795"/>
      <c r="CW64" s="793"/>
      <c r="CX64" s="794"/>
      <c r="CY64" s="794"/>
      <c r="CZ64" s="794"/>
      <c r="DA64" s="795"/>
      <c r="DB64" s="793"/>
      <c r="DC64" s="794"/>
      <c r="DD64" s="794"/>
      <c r="DE64" s="794"/>
      <c r="DF64" s="795"/>
      <c r="DG64" s="793"/>
      <c r="DH64" s="794"/>
      <c r="DI64" s="794"/>
      <c r="DJ64" s="794"/>
      <c r="DK64" s="795"/>
      <c r="DL64" s="793"/>
      <c r="DM64" s="794"/>
      <c r="DN64" s="794"/>
      <c r="DO64" s="794"/>
      <c r="DP64" s="795"/>
      <c r="DQ64" s="793"/>
      <c r="DR64" s="794"/>
      <c r="DS64" s="794"/>
      <c r="DT64" s="794"/>
      <c r="DU64" s="795"/>
      <c r="DV64" s="790"/>
      <c r="DW64" s="791"/>
      <c r="DX64" s="791"/>
      <c r="DY64" s="791"/>
      <c r="DZ64" s="796"/>
      <c r="EA64" s="218"/>
    </row>
    <row r="65" spans="1:131" ht="26.25" customHeight="1" thickBot="1" x14ac:dyDescent="0.2">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90"/>
      <c r="BT65" s="791"/>
      <c r="BU65" s="791"/>
      <c r="BV65" s="791"/>
      <c r="BW65" s="791"/>
      <c r="BX65" s="791"/>
      <c r="BY65" s="791"/>
      <c r="BZ65" s="791"/>
      <c r="CA65" s="791"/>
      <c r="CB65" s="791"/>
      <c r="CC65" s="791"/>
      <c r="CD65" s="791"/>
      <c r="CE65" s="791"/>
      <c r="CF65" s="791"/>
      <c r="CG65" s="792"/>
      <c r="CH65" s="793"/>
      <c r="CI65" s="794"/>
      <c r="CJ65" s="794"/>
      <c r="CK65" s="794"/>
      <c r="CL65" s="795"/>
      <c r="CM65" s="793"/>
      <c r="CN65" s="794"/>
      <c r="CO65" s="794"/>
      <c r="CP65" s="794"/>
      <c r="CQ65" s="795"/>
      <c r="CR65" s="793"/>
      <c r="CS65" s="794"/>
      <c r="CT65" s="794"/>
      <c r="CU65" s="794"/>
      <c r="CV65" s="795"/>
      <c r="CW65" s="793"/>
      <c r="CX65" s="794"/>
      <c r="CY65" s="794"/>
      <c r="CZ65" s="794"/>
      <c r="DA65" s="795"/>
      <c r="DB65" s="793"/>
      <c r="DC65" s="794"/>
      <c r="DD65" s="794"/>
      <c r="DE65" s="794"/>
      <c r="DF65" s="795"/>
      <c r="DG65" s="793"/>
      <c r="DH65" s="794"/>
      <c r="DI65" s="794"/>
      <c r="DJ65" s="794"/>
      <c r="DK65" s="795"/>
      <c r="DL65" s="793"/>
      <c r="DM65" s="794"/>
      <c r="DN65" s="794"/>
      <c r="DO65" s="794"/>
      <c r="DP65" s="795"/>
      <c r="DQ65" s="793"/>
      <c r="DR65" s="794"/>
      <c r="DS65" s="794"/>
      <c r="DT65" s="794"/>
      <c r="DU65" s="795"/>
      <c r="DV65" s="790"/>
      <c r="DW65" s="791"/>
      <c r="DX65" s="791"/>
      <c r="DY65" s="791"/>
      <c r="DZ65" s="796"/>
      <c r="EA65" s="218"/>
    </row>
    <row r="66" spans="1:131" ht="26.25" customHeight="1" x14ac:dyDescent="0.15">
      <c r="A66" s="744" t="s">
        <v>396</v>
      </c>
      <c r="B66" s="745"/>
      <c r="C66" s="745"/>
      <c r="D66" s="745"/>
      <c r="E66" s="745"/>
      <c r="F66" s="745"/>
      <c r="G66" s="745"/>
      <c r="H66" s="745"/>
      <c r="I66" s="745"/>
      <c r="J66" s="745"/>
      <c r="K66" s="745"/>
      <c r="L66" s="745"/>
      <c r="M66" s="745"/>
      <c r="N66" s="745"/>
      <c r="O66" s="745"/>
      <c r="P66" s="746"/>
      <c r="Q66" s="750" t="s">
        <v>380</v>
      </c>
      <c r="R66" s="751"/>
      <c r="S66" s="751"/>
      <c r="T66" s="751"/>
      <c r="U66" s="752"/>
      <c r="V66" s="750" t="s">
        <v>381</v>
      </c>
      <c r="W66" s="751"/>
      <c r="X66" s="751"/>
      <c r="Y66" s="751"/>
      <c r="Z66" s="752"/>
      <c r="AA66" s="750" t="s">
        <v>382</v>
      </c>
      <c r="AB66" s="751"/>
      <c r="AC66" s="751"/>
      <c r="AD66" s="751"/>
      <c r="AE66" s="752"/>
      <c r="AF66" s="870" t="s">
        <v>383</v>
      </c>
      <c r="AG66" s="832"/>
      <c r="AH66" s="832"/>
      <c r="AI66" s="832"/>
      <c r="AJ66" s="871"/>
      <c r="AK66" s="750" t="s">
        <v>384</v>
      </c>
      <c r="AL66" s="745"/>
      <c r="AM66" s="745"/>
      <c r="AN66" s="745"/>
      <c r="AO66" s="746"/>
      <c r="AP66" s="750" t="s">
        <v>385</v>
      </c>
      <c r="AQ66" s="751"/>
      <c r="AR66" s="751"/>
      <c r="AS66" s="751"/>
      <c r="AT66" s="752"/>
      <c r="AU66" s="750" t="s">
        <v>397</v>
      </c>
      <c r="AV66" s="751"/>
      <c r="AW66" s="751"/>
      <c r="AX66" s="751"/>
      <c r="AY66" s="752"/>
      <c r="AZ66" s="750" t="s">
        <v>364</v>
      </c>
      <c r="BA66" s="751"/>
      <c r="BB66" s="751"/>
      <c r="BC66" s="751"/>
      <c r="BD66" s="757"/>
      <c r="BE66" s="229"/>
      <c r="BF66" s="229"/>
      <c r="BG66" s="229"/>
      <c r="BH66" s="229"/>
      <c r="BI66" s="229"/>
      <c r="BJ66" s="229"/>
      <c r="BK66" s="229"/>
      <c r="BL66" s="229"/>
      <c r="BM66" s="229"/>
      <c r="BN66" s="229"/>
      <c r="BO66" s="229"/>
      <c r="BP66" s="229"/>
      <c r="BQ66" s="226">
        <v>60</v>
      </c>
      <c r="BR66" s="231"/>
      <c r="BS66" s="875"/>
      <c r="BT66" s="876"/>
      <c r="BU66" s="876"/>
      <c r="BV66" s="876"/>
      <c r="BW66" s="876"/>
      <c r="BX66" s="876"/>
      <c r="BY66" s="876"/>
      <c r="BZ66" s="876"/>
      <c r="CA66" s="876"/>
      <c r="CB66" s="876"/>
      <c r="CC66" s="876"/>
      <c r="CD66" s="876"/>
      <c r="CE66" s="876"/>
      <c r="CF66" s="876"/>
      <c r="CG66" s="881"/>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218"/>
    </row>
    <row r="67" spans="1:131" ht="26.25" customHeight="1" thickBot="1" x14ac:dyDescent="0.2">
      <c r="A67" s="747"/>
      <c r="B67" s="748"/>
      <c r="C67" s="748"/>
      <c r="D67" s="748"/>
      <c r="E67" s="748"/>
      <c r="F67" s="748"/>
      <c r="G67" s="748"/>
      <c r="H67" s="748"/>
      <c r="I67" s="748"/>
      <c r="J67" s="748"/>
      <c r="K67" s="748"/>
      <c r="L67" s="748"/>
      <c r="M67" s="748"/>
      <c r="N67" s="748"/>
      <c r="O67" s="748"/>
      <c r="P67" s="749"/>
      <c r="Q67" s="753"/>
      <c r="R67" s="754"/>
      <c r="S67" s="754"/>
      <c r="T67" s="754"/>
      <c r="U67" s="755"/>
      <c r="V67" s="753"/>
      <c r="W67" s="754"/>
      <c r="X67" s="754"/>
      <c r="Y67" s="754"/>
      <c r="Z67" s="755"/>
      <c r="AA67" s="753"/>
      <c r="AB67" s="754"/>
      <c r="AC67" s="754"/>
      <c r="AD67" s="754"/>
      <c r="AE67" s="755"/>
      <c r="AF67" s="872"/>
      <c r="AG67" s="835"/>
      <c r="AH67" s="835"/>
      <c r="AI67" s="835"/>
      <c r="AJ67" s="873"/>
      <c r="AK67" s="874"/>
      <c r="AL67" s="748"/>
      <c r="AM67" s="748"/>
      <c r="AN67" s="748"/>
      <c r="AO67" s="749"/>
      <c r="AP67" s="753"/>
      <c r="AQ67" s="754"/>
      <c r="AR67" s="754"/>
      <c r="AS67" s="754"/>
      <c r="AT67" s="755"/>
      <c r="AU67" s="753"/>
      <c r="AV67" s="754"/>
      <c r="AW67" s="754"/>
      <c r="AX67" s="754"/>
      <c r="AY67" s="755"/>
      <c r="AZ67" s="753"/>
      <c r="BA67" s="754"/>
      <c r="BB67" s="754"/>
      <c r="BC67" s="754"/>
      <c r="BD67" s="759"/>
      <c r="BE67" s="229"/>
      <c r="BF67" s="229"/>
      <c r="BG67" s="229"/>
      <c r="BH67" s="229"/>
      <c r="BI67" s="229"/>
      <c r="BJ67" s="229"/>
      <c r="BK67" s="229"/>
      <c r="BL67" s="229"/>
      <c r="BM67" s="229"/>
      <c r="BN67" s="229"/>
      <c r="BO67" s="229"/>
      <c r="BP67" s="229"/>
      <c r="BQ67" s="226">
        <v>61</v>
      </c>
      <c r="BR67" s="231"/>
      <c r="BS67" s="875"/>
      <c r="BT67" s="876"/>
      <c r="BU67" s="876"/>
      <c r="BV67" s="876"/>
      <c r="BW67" s="876"/>
      <c r="BX67" s="876"/>
      <c r="BY67" s="876"/>
      <c r="BZ67" s="876"/>
      <c r="CA67" s="876"/>
      <c r="CB67" s="876"/>
      <c r="CC67" s="876"/>
      <c r="CD67" s="876"/>
      <c r="CE67" s="876"/>
      <c r="CF67" s="876"/>
      <c r="CG67" s="881"/>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218"/>
    </row>
    <row r="68" spans="1:131" ht="26.25" customHeight="1" thickTop="1" x14ac:dyDescent="0.15">
      <c r="A68" s="224">
        <v>1</v>
      </c>
      <c r="B68" s="885" t="s">
        <v>555</v>
      </c>
      <c r="C68" s="886"/>
      <c r="D68" s="886"/>
      <c r="E68" s="886"/>
      <c r="F68" s="886"/>
      <c r="G68" s="886"/>
      <c r="H68" s="886"/>
      <c r="I68" s="886"/>
      <c r="J68" s="886"/>
      <c r="K68" s="886"/>
      <c r="L68" s="886"/>
      <c r="M68" s="886"/>
      <c r="N68" s="886"/>
      <c r="O68" s="886"/>
      <c r="P68" s="887"/>
      <c r="Q68" s="888">
        <v>1329</v>
      </c>
      <c r="R68" s="882"/>
      <c r="S68" s="882"/>
      <c r="T68" s="882"/>
      <c r="U68" s="882"/>
      <c r="V68" s="882">
        <v>1320</v>
      </c>
      <c r="W68" s="882"/>
      <c r="X68" s="882"/>
      <c r="Y68" s="882"/>
      <c r="Z68" s="882"/>
      <c r="AA68" s="882">
        <v>9</v>
      </c>
      <c r="AB68" s="882"/>
      <c r="AC68" s="882"/>
      <c r="AD68" s="882"/>
      <c r="AE68" s="882"/>
      <c r="AF68" s="882">
        <v>9</v>
      </c>
      <c r="AG68" s="882"/>
      <c r="AH68" s="882"/>
      <c r="AI68" s="882"/>
      <c r="AJ68" s="882"/>
      <c r="AK68" s="882">
        <v>15</v>
      </c>
      <c r="AL68" s="882"/>
      <c r="AM68" s="882"/>
      <c r="AN68" s="882"/>
      <c r="AO68" s="882"/>
      <c r="AP68" s="882">
        <v>759</v>
      </c>
      <c r="AQ68" s="882"/>
      <c r="AR68" s="882"/>
      <c r="AS68" s="882"/>
      <c r="AT68" s="882"/>
      <c r="AU68" s="882" t="s">
        <v>553</v>
      </c>
      <c r="AV68" s="882"/>
      <c r="AW68" s="882"/>
      <c r="AX68" s="882"/>
      <c r="AY68" s="882"/>
      <c r="AZ68" s="883"/>
      <c r="BA68" s="883"/>
      <c r="BB68" s="883"/>
      <c r="BC68" s="883"/>
      <c r="BD68" s="884"/>
      <c r="BE68" s="229"/>
      <c r="BF68" s="229"/>
      <c r="BG68" s="229"/>
      <c r="BH68" s="229"/>
      <c r="BI68" s="229"/>
      <c r="BJ68" s="229"/>
      <c r="BK68" s="229"/>
      <c r="BL68" s="229"/>
      <c r="BM68" s="229"/>
      <c r="BN68" s="229"/>
      <c r="BO68" s="229"/>
      <c r="BP68" s="229"/>
      <c r="BQ68" s="226">
        <v>62</v>
      </c>
      <c r="BR68" s="231"/>
      <c r="BS68" s="875"/>
      <c r="BT68" s="876"/>
      <c r="BU68" s="876"/>
      <c r="BV68" s="876"/>
      <c r="BW68" s="876"/>
      <c r="BX68" s="876"/>
      <c r="BY68" s="876"/>
      <c r="BZ68" s="876"/>
      <c r="CA68" s="876"/>
      <c r="CB68" s="876"/>
      <c r="CC68" s="876"/>
      <c r="CD68" s="876"/>
      <c r="CE68" s="876"/>
      <c r="CF68" s="876"/>
      <c r="CG68" s="881"/>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218"/>
    </row>
    <row r="69" spans="1:131" ht="26.25" customHeight="1" x14ac:dyDescent="0.15">
      <c r="A69" s="226">
        <v>2</v>
      </c>
      <c r="B69" s="725" t="s">
        <v>556</v>
      </c>
      <c r="C69" s="726"/>
      <c r="D69" s="726"/>
      <c r="E69" s="726"/>
      <c r="F69" s="726"/>
      <c r="G69" s="726"/>
      <c r="H69" s="726"/>
      <c r="I69" s="726"/>
      <c r="J69" s="726"/>
      <c r="K69" s="726"/>
      <c r="L69" s="726"/>
      <c r="M69" s="726"/>
      <c r="N69" s="726"/>
      <c r="O69" s="726"/>
      <c r="P69" s="727"/>
      <c r="Q69" s="889">
        <v>5657</v>
      </c>
      <c r="R69" s="847"/>
      <c r="S69" s="847"/>
      <c r="T69" s="847"/>
      <c r="U69" s="847"/>
      <c r="V69" s="847">
        <v>5482</v>
      </c>
      <c r="W69" s="847"/>
      <c r="X69" s="847"/>
      <c r="Y69" s="847"/>
      <c r="Z69" s="847"/>
      <c r="AA69" s="847">
        <v>175</v>
      </c>
      <c r="AB69" s="847"/>
      <c r="AC69" s="847"/>
      <c r="AD69" s="847"/>
      <c r="AE69" s="847"/>
      <c r="AF69" s="847">
        <v>175</v>
      </c>
      <c r="AG69" s="847"/>
      <c r="AH69" s="847"/>
      <c r="AI69" s="847"/>
      <c r="AJ69" s="847"/>
      <c r="AK69" s="847" t="s">
        <v>553</v>
      </c>
      <c r="AL69" s="847"/>
      <c r="AM69" s="847"/>
      <c r="AN69" s="847"/>
      <c r="AO69" s="847"/>
      <c r="AP69" s="847" t="s">
        <v>553</v>
      </c>
      <c r="AQ69" s="847"/>
      <c r="AR69" s="847"/>
      <c r="AS69" s="847"/>
      <c r="AT69" s="847"/>
      <c r="AU69" s="847" t="s">
        <v>553</v>
      </c>
      <c r="AV69" s="847"/>
      <c r="AW69" s="847"/>
      <c r="AX69" s="847"/>
      <c r="AY69" s="847"/>
      <c r="AZ69" s="849"/>
      <c r="BA69" s="849"/>
      <c r="BB69" s="849"/>
      <c r="BC69" s="849"/>
      <c r="BD69" s="850"/>
      <c r="BE69" s="229"/>
      <c r="BF69" s="229"/>
      <c r="BG69" s="229"/>
      <c r="BH69" s="229"/>
      <c r="BI69" s="229"/>
      <c r="BJ69" s="229"/>
      <c r="BK69" s="229"/>
      <c r="BL69" s="229"/>
      <c r="BM69" s="229"/>
      <c r="BN69" s="229"/>
      <c r="BO69" s="229"/>
      <c r="BP69" s="229"/>
      <c r="BQ69" s="226">
        <v>63</v>
      </c>
      <c r="BR69" s="231"/>
      <c r="BS69" s="875"/>
      <c r="BT69" s="876"/>
      <c r="BU69" s="876"/>
      <c r="BV69" s="876"/>
      <c r="BW69" s="876"/>
      <c r="BX69" s="876"/>
      <c r="BY69" s="876"/>
      <c r="BZ69" s="876"/>
      <c r="CA69" s="876"/>
      <c r="CB69" s="876"/>
      <c r="CC69" s="876"/>
      <c r="CD69" s="876"/>
      <c r="CE69" s="876"/>
      <c r="CF69" s="876"/>
      <c r="CG69" s="881"/>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218"/>
    </row>
    <row r="70" spans="1:131" ht="26.25" customHeight="1" x14ac:dyDescent="0.15">
      <c r="A70" s="226">
        <v>3</v>
      </c>
      <c r="B70" s="725" t="s">
        <v>557</v>
      </c>
      <c r="C70" s="726"/>
      <c r="D70" s="726"/>
      <c r="E70" s="726"/>
      <c r="F70" s="726"/>
      <c r="G70" s="726"/>
      <c r="H70" s="726"/>
      <c r="I70" s="726"/>
      <c r="J70" s="726"/>
      <c r="K70" s="726"/>
      <c r="L70" s="726"/>
      <c r="M70" s="726"/>
      <c r="N70" s="726"/>
      <c r="O70" s="726"/>
      <c r="P70" s="727"/>
      <c r="Q70" s="889">
        <v>573</v>
      </c>
      <c r="R70" s="847"/>
      <c r="S70" s="847"/>
      <c r="T70" s="847"/>
      <c r="U70" s="847"/>
      <c r="V70" s="847">
        <v>562</v>
      </c>
      <c r="W70" s="847"/>
      <c r="X70" s="847"/>
      <c r="Y70" s="847"/>
      <c r="Z70" s="847"/>
      <c r="AA70" s="847">
        <v>11</v>
      </c>
      <c r="AB70" s="847"/>
      <c r="AC70" s="847"/>
      <c r="AD70" s="847"/>
      <c r="AE70" s="847"/>
      <c r="AF70" s="847">
        <v>11</v>
      </c>
      <c r="AG70" s="847"/>
      <c r="AH70" s="847"/>
      <c r="AI70" s="847"/>
      <c r="AJ70" s="847"/>
      <c r="AK70" s="847">
        <v>13</v>
      </c>
      <c r="AL70" s="847"/>
      <c r="AM70" s="847"/>
      <c r="AN70" s="847"/>
      <c r="AO70" s="847"/>
      <c r="AP70" s="847">
        <v>840</v>
      </c>
      <c r="AQ70" s="847"/>
      <c r="AR70" s="847"/>
      <c r="AS70" s="847"/>
      <c r="AT70" s="847"/>
      <c r="AU70" s="847" t="s">
        <v>553</v>
      </c>
      <c r="AV70" s="847"/>
      <c r="AW70" s="847"/>
      <c r="AX70" s="847"/>
      <c r="AY70" s="847"/>
      <c r="AZ70" s="849"/>
      <c r="BA70" s="849"/>
      <c r="BB70" s="849"/>
      <c r="BC70" s="849"/>
      <c r="BD70" s="850"/>
      <c r="BE70" s="229"/>
      <c r="BF70" s="229"/>
      <c r="BG70" s="229"/>
      <c r="BH70" s="229"/>
      <c r="BI70" s="229"/>
      <c r="BJ70" s="229"/>
      <c r="BK70" s="229"/>
      <c r="BL70" s="229"/>
      <c r="BM70" s="229"/>
      <c r="BN70" s="229"/>
      <c r="BO70" s="229"/>
      <c r="BP70" s="229"/>
      <c r="BQ70" s="226">
        <v>64</v>
      </c>
      <c r="BR70" s="231"/>
      <c r="BS70" s="875"/>
      <c r="BT70" s="876"/>
      <c r="BU70" s="876"/>
      <c r="BV70" s="876"/>
      <c r="BW70" s="876"/>
      <c r="BX70" s="876"/>
      <c r="BY70" s="876"/>
      <c r="BZ70" s="876"/>
      <c r="CA70" s="876"/>
      <c r="CB70" s="876"/>
      <c r="CC70" s="876"/>
      <c r="CD70" s="876"/>
      <c r="CE70" s="876"/>
      <c r="CF70" s="876"/>
      <c r="CG70" s="881"/>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218"/>
    </row>
    <row r="71" spans="1:131" ht="26.25" customHeight="1" x14ac:dyDescent="0.15">
      <c r="A71" s="226">
        <v>4</v>
      </c>
      <c r="B71" s="725" t="s">
        <v>558</v>
      </c>
      <c r="C71" s="726"/>
      <c r="D71" s="726"/>
      <c r="E71" s="726"/>
      <c r="F71" s="726"/>
      <c r="G71" s="726"/>
      <c r="H71" s="726"/>
      <c r="I71" s="726"/>
      <c r="J71" s="726"/>
      <c r="K71" s="726"/>
      <c r="L71" s="726"/>
      <c r="M71" s="726"/>
      <c r="N71" s="726"/>
      <c r="O71" s="726"/>
      <c r="P71" s="727"/>
      <c r="Q71" s="724">
        <v>1397</v>
      </c>
      <c r="R71" s="722"/>
      <c r="S71" s="722"/>
      <c r="T71" s="722"/>
      <c r="U71" s="723"/>
      <c r="V71" s="721">
        <v>1375</v>
      </c>
      <c r="W71" s="722"/>
      <c r="X71" s="722"/>
      <c r="Y71" s="722"/>
      <c r="Z71" s="723"/>
      <c r="AA71" s="721">
        <v>22</v>
      </c>
      <c r="AB71" s="722"/>
      <c r="AC71" s="722"/>
      <c r="AD71" s="722"/>
      <c r="AE71" s="723"/>
      <c r="AF71" s="721">
        <v>21</v>
      </c>
      <c r="AG71" s="722"/>
      <c r="AH71" s="722"/>
      <c r="AI71" s="722"/>
      <c r="AJ71" s="723"/>
      <c r="AK71" s="721">
        <v>6</v>
      </c>
      <c r="AL71" s="722"/>
      <c r="AM71" s="722"/>
      <c r="AN71" s="722"/>
      <c r="AO71" s="723"/>
      <c r="AP71" s="721">
        <v>350</v>
      </c>
      <c r="AQ71" s="722"/>
      <c r="AR71" s="722"/>
      <c r="AS71" s="722"/>
      <c r="AT71" s="723"/>
      <c r="AU71" s="721" t="s">
        <v>553</v>
      </c>
      <c r="AV71" s="722"/>
      <c r="AW71" s="722"/>
      <c r="AX71" s="722"/>
      <c r="AY71" s="723"/>
      <c r="AZ71" s="849"/>
      <c r="BA71" s="849"/>
      <c r="BB71" s="849"/>
      <c r="BC71" s="849"/>
      <c r="BD71" s="850"/>
      <c r="BE71" s="229"/>
      <c r="BF71" s="229"/>
      <c r="BG71" s="229"/>
      <c r="BH71" s="229"/>
      <c r="BI71" s="229"/>
      <c r="BJ71" s="229"/>
      <c r="BK71" s="229"/>
      <c r="BL71" s="229"/>
      <c r="BM71" s="229"/>
      <c r="BN71" s="229"/>
      <c r="BO71" s="229"/>
      <c r="BP71" s="229"/>
      <c r="BQ71" s="226">
        <v>65</v>
      </c>
      <c r="BR71" s="231"/>
      <c r="BS71" s="875"/>
      <c r="BT71" s="876"/>
      <c r="BU71" s="876"/>
      <c r="BV71" s="876"/>
      <c r="BW71" s="876"/>
      <c r="BX71" s="876"/>
      <c r="BY71" s="876"/>
      <c r="BZ71" s="876"/>
      <c r="CA71" s="876"/>
      <c r="CB71" s="876"/>
      <c r="CC71" s="876"/>
      <c r="CD71" s="876"/>
      <c r="CE71" s="876"/>
      <c r="CF71" s="876"/>
      <c r="CG71" s="881"/>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218"/>
    </row>
    <row r="72" spans="1:131" ht="26.25" customHeight="1" x14ac:dyDescent="0.15">
      <c r="A72" s="226">
        <v>5</v>
      </c>
      <c r="B72" s="725" t="s">
        <v>559</v>
      </c>
      <c r="C72" s="726"/>
      <c r="D72" s="726"/>
      <c r="E72" s="726"/>
      <c r="F72" s="726"/>
      <c r="G72" s="726"/>
      <c r="H72" s="726"/>
      <c r="I72" s="726"/>
      <c r="J72" s="726"/>
      <c r="K72" s="726"/>
      <c r="L72" s="726"/>
      <c r="M72" s="726"/>
      <c r="N72" s="726"/>
      <c r="O72" s="726"/>
      <c r="P72" s="727"/>
      <c r="Q72" s="724">
        <v>781</v>
      </c>
      <c r="R72" s="722"/>
      <c r="S72" s="722"/>
      <c r="T72" s="722"/>
      <c r="U72" s="723"/>
      <c r="V72" s="721">
        <v>701</v>
      </c>
      <c r="W72" s="722"/>
      <c r="X72" s="722"/>
      <c r="Y72" s="722"/>
      <c r="Z72" s="723"/>
      <c r="AA72" s="721">
        <v>80</v>
      </c>
      <c r="AB72" s="722"/>
      <c r="AC72" s="722"/>
      <c r="AD72" s="722"/>
      <c r="AE72" s="723"/>
      <c r="AF72" s="721">
        <v>35</v>
      </c>
      <c r="AG72" s="722"/>
      <c r="AH72" s="722"/>
      <c r="AI72" s="722"/>
      <c r="AJ72" s="723"/>
      <c r="AK72" s="721">
        <v>51</v>
      </c>
      <c r="AL72" s="722"/>
      <c r="AM72" s="722"/>
      <c r="AN72" s="722"/>
      <c r="AO72" s="723"/>
      <c r="AP72" s="721">
        <v>187</v>
      </c>
      <c r="AQ72" s="722"/>
      <c r="AR72" s="722"/>
      <c r="AS72" s="722"/>
      <c r="AT72" s="723"/>
      <c r="AU72" s="721" t="s">
        <v>553</v>
      </c>
      <c r="AV72" s="722"/>
      <c r="AW72" s="722"/>
      <c r="AX72" s="722"/>
      <c r="AY72" s="723"/>
      <c r="AZ72" s="849"/>
      <c r="BA72" s="849"/>
      <c r="BB72" s="849"/>
      <c r="BC72" s="849"/>
      <c r="BD72" s="850"/>
      <c r="BE72" s="229"/>
      <c r="BF72" s="229"/>
      <c r="BG72" s="229"/>
      <c r="BH72" s="229"/>
      <c r="BI72" s="229"/>
      <c r="BJ72" s="229"/>
      <c r="BK72" s="229"/>
      <c r="BL72" s="229"/>
      <c r="BM72" s="229"/>
      <c r="BN72" s="229"/>
      <c r="BO72" s="229"/>
      <c r="BP72" s="229"/>
      <c r="BQ72" s="226">
        <v>66</v>
      </c>
      <c r="BR72" s="231"/>
      <c r="BS72" s="875"/>
      <c r="BT72" s="876"/>
      <c r="BU72" s="876"/>
      <c r="BV72" s="876"/>
      <c r="BW72" s="876"/>
      <c r="BX72" s="876"/>
      <c r="BY72" s="876"/>
      <c r="BZ72" s="876"/>
      <c r="CA72" s="876"/>
      <c r="CB72" s="876"/>
      <c r="CC72" s="876"/>
      <c r="CD72" s="876"/>
      <c r="CE72" s="876"/>
      <c r="CF72" s="876"/>
      <c r="CG72" s="881"/>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218"/>
    </row>
    <row r="73" spans="1:131" ht="26.25" customHeight="1" x14ac:dyDescent="0.15">
      <c r="A73" s="226">
        <v>6</v>
      </c>
      <c r="B73" s="725" t="s">
        <v>560</v>
      </c>
      <c r="C73" s="726"/>
      <c r="D73" s="726"/>
      <c r="E73" s="726"/>
      <c r="F73" s="726"/>
      <c r="G73" s="726"/>
      <c r="H73" s="726"/>
      <c r="I73" s="726"/>
      <c r="J73" s="726"/>
      <c r="K73" s="726"/>
      <c r="L73" s="726"/>
      <c r="M73" s="726"/>
      <c r="N73" s="726"/>
      <c r="O73" s="726"/>
      <c r="P73" s="727"/>
      <c r="Q73" s="724">
        <v>322</v>
      </c>
      <c r="R73" s="722"/>
      <c r="S73" s="722"/>
      <c r="T73" s="722"/>
      <c r="U73" s="723"/>
      <c r="V73" s="721">
        <v>303</v>
      </c>
      <c r="W73" s="722"/>
      <c r="X73" s="722"/>
      <c r="Y73" s="722"/>
      <c r="Z73" s="723"/>
      <c r="AA73" s="721">
        <v>19</v>
      </c>
      <c r="AB73" s="722"/>
      <c r="AC73" s="722"/>
      <c r="AD73" s="722"/>
      <c r="AE73" s="723"/>
      <c r="AF73" s="721">
        <v>12</v>
      </c>
      <c r="AG73" s="722"/>
      <c r="AH73" s="722"/>
      <c r="AI73" s="722"/>
      <c r="AJ73" s="723"/>
      <c r="AK73" s="721">
        <v>26</v>
      </c>
      <c r="AL73" s="722"/>
      <c r="AM73" s="722"/>
      <c r="AN73" s="722"/>
      <c r="AO73" s="723"/>
      <c r="AP73" s="721">
        <v>116</v>
      </c>
      <c r="AQ73" s="722"/>
      <c r="AR73" s="722"/>
      <c r="AS73" s="722"/>
      <c r="AT73" s="723"/>
      <c r="AU73" s="721" t="s">
        <v>553</v>
      </c>
      <c r="AV73" s="722"/>
      <c r="AW73" s="722"/>
      <c r="AX73" s="722"/>
      <c r="AY73" s="723"/>
      <c r="AZ73" s="849"/>
      <c r="BA73" s="849"/>
      <c r="BB73" s="849"/>
      <c r="BC73" s="849"/>
      <c r="BD73" s="850"/>
      <c r="BE73" s="229"/>
      <c r="BF73" s="229"/>
      <c r="BG73" s="229"/>
      <c r="BH73" s="229"/>
      <c r="BI73" s="229"/>
      <c r="BJ73" s="229"/>
      <c r="BK73" s="229"/>
      <c r="BL73" s="229"/>
      <c r="BM73" s="229"/>
      <c r="BN73" s="229"/>
      <c r="BO73" s="229"/>
      <c r="BP73" s="229"/>
      <c r="BQ73" s="226">
        <v>67</v>
      </c>
      <c r="BR73" s="231"/>
      <c r="BS73" s="875"/>
      <c r="BT73" s="876"/>
      <c r="BU73" s="876"/>
      <c r="BV73" s="876"/>
      <c r="BW73" s="876"/>
      <c r="BX73" s="876"/>
      <c r="BY73" s="876"/>
      <c r="BZ73" s="876"/>
      <c r="CA73" s="876"/>
      <c r="CB73" s="876"/>
      <c r="CC73" s="876"/>
      <c r="CD73" s="876"/>
      <c r="CE73" s="876"/>
      <c r="CF73" s="876"/>
      <c r="CG73" s="881"/>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218"/>
    </row>
    <row r="74" spans="1:131" ht="26.25" customHeight="1" x14ac:dyDescent="0.15">
      <c r="A74" s="226">
        <v>7</v>
      </c>
      <c r="B74" s="725" t="s">
        <v>561</v>
      </c>
      <c r="C74" s="726"/>
      <c r="D74" s="726"/>
      <c r="E74" s="726"/>
      <c r="F74" s="726"/>
      <c r="G74" s="726"/>
      <c r="H74" s="726"/>
      <c r="I74" s="726"/>
      <c r="J74" s="726"/>
      <c r="K74" s="726"/>
      <c r="L74" s="726"/>
      <c r="M74" s="726"/>
      <c r="N74" s="726"/>
      <c r="O74" s="726"/>
      <c r="P74" s="727"/>
      <c r="Q74" s="737">
        <v>1548</v>
      </c>
      <c r="R74" s="735"/>
      <c r="S74" s="735"/>
      <c r="T74" s="735"/>
      <c r="U74" s="736"/>
      <c r="V74" s="734">
        <v>1509</v>
      </c>
      <c r="W74" s="735"/>
      <c r="X74" s="735"/>
      <c r="Y74" s="735"/>
      <c r="Z74" s="736"/>
      <c r="AA74" s="734">
        <f t="shared" ref="AA74:AA75" si="0">Q74-V74</f>
        <v>39</v>
      </c>
      <c r="AB74" s="735"/>
      <c r="AC74" s="735"/>
      <c r="AD74" s="735"/>
      <c r="AE74" s="736"/>
      <c r="AF74" s="734">
        <v>39</v>
      </c>
      <c r="AG74" s="735"/>
      <c r="AH74" s="735"/>
      <c r="AI74" s="735"/>
      <c r="AJ74" s="736"/>
      <c r="AK74" s="734">
        <v>7</v>
      </c>
      <c r="AL74" s="735"/>
      <c r="AM74" s="735"/>
      <c r="AN74" s="735"/>
      <c r="AO74" s="736"/>
      <c r="AP74" s="728" t="s">
        <v>553</v>
      </c>
      <c r="AQ74" s="722"/>
      <c r="AR74" s="722"/>
      <c r="AS74" s="722"/>
      <c r="AT74" s="723"/>
      <c r="AU74" s="721" t="s">
        <v>553</v>
      </c>
      <c r="AV74" s="722"/>
      <c r="AW74" s="722"/>
      <c r="AX74" s="722"/>
      <c r="AY74" s="723"/>
      <c r="AZ74" s="849"/>
      <c r="BA74" s="849"/>
      <c r="BB74" s="849"/>
      <c r="BC74" s="849"/>
      <c r="BD74" s="850"/>
      <c r="BE74" s="229"/>
      <c r="BF74" s="229"/>
      <c r="BG74" s="229"/>
      <c r="BH74" s="229"/>
      <c r="BI74" s="229"/>
      <c r="BJ74" s="229"/>
      <c r="BK74" s="229"/>
      <c r="BL74" s="229"/>
      <c r="BM74" s="229"/>
      <c r="BN74" s="229"/>
      <c r="BO74" s="229"/>
      <c r="BP74" s="229"/>
      <c r="BQ74" s="226">
        <v>68</v>
      </c>
      <c r="BR74" s="231"/>
      <c r="BS74" s="875"/>
      <c r="BT74" s="876"/>
      <c r="BU74" s="876"/>
      <c r="BV74" s="876"/>
      <c r="BW74" s="876"/>
      <c r="BX74" s="876"/>
      <c r="BY74" s="876"/>
      <c r="BZ74" s="876"/>
      <c r="CA74" s="876"/>
      <c r="CB74" s="876"/>
      <c r="CC74" s="876"/>
      <c r="CD74" s="876"/>
      <c r="CE74" s="876"/>
      <c r="CF74" s="876"/>
      <c r="CG74" s="881"/>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218"/>
    </row>
    <row r="75" spans="1:131" ht="26.25" customHeight="1" x14ac:dyDescent="0.15">
      <c r="A75" s="226">
        <v>8</v>
      </c>
      <c r="B75" s="725" t="s">
        <v>562</v>
      </c>
      <c r="C75" s="726"/>
      <c r="D75" s="726"/>
      <c r="E75" s="726"/>
      <c r="F75" s="726"/>
      <c r="G75" s="726"/>
      <c r="H75" s="726"/>
      <c r="I75" s="726"/>
      <c r="J75" s="726"/>
      <c r="K75" s="726"/>
      <c r="L75" s="726"/>
      <c r="M75" s="726"/>
      <c r="N75" s="726"/>
      <c r="O75" s="726"/>
      <c r="P75" s="727"/>
      <c r="Q75" s="733">
        <v>39471</v>
      </c>
      <c r="R75" s="730"/>
      <c r="S75" s="730"/>
      <c r="T75" s="730"/>
      <c r="U75" s="732"/>
      <c r="V75" s="729">
        <v>38552</v>
      </c>
      <c r="W75" s="730"/>
      <c r="X75" s="730"/>
      <c r="Y75" s="730"/>
      <c r="Z75" s="732"/>
      <c r="AA75" s="729">
        <f t="shared" si="0"/>
        <v>919</v>
      </c>
      <c r="AB75" s="730"/>
      <c r="AC75" s="730"/>
      <c r="AD75" s="730"/>
      <c r="AE75" s="732"/>
      <c r="AF75" s="729">
        <v>919</v>
      </c>
      <c r="AG75" s="730"/>
      <c r="AH75" s="730"/>
      <c r="AI75" s="730"/>
      <c r="AJ75" s="732"/>
      <c r="AK75" s="729">
        <v>1335</v>
      </c>
      <c r="AL75" s="730"/>
      <c r="AM75" s="730"/>
      <c r="AN75" s="730"/>
      <c r="AO75" s="731"/>
      <c r="AP75" s="721" t="s">
        <v>553</v>
      </c>
      <c r="AQ75" s="722"/>
      <c r="AR75" s="722"/>
      <c r="AS75" s="722"/>
      <c r="AT75" s="723"/>
      <c r="AU75" s="721" t="s">
        <v>553</v>
      </c>
      <c r="AV75" s="722"/>
      <c r="AW75" s="722"/>
      <c r="AX75" s="722"/>
      <c r="AY75" s="723"/>
      <c r="AZ75" s="849"/>
      <c r="BA75" s="849"/>
      <c r="BB75" s="849"/>
      <c r="BC75" s="849"/>
      <c r="BD75" s="850"/>
      <c r="BE75" s="229"/>
      <c r="BF75" s="229"/>
      <c r="BG75" s="229"/>
      <c r="BH75" s="229"/>
      <c r="BI75" s="229"/>
      <c r="BJ75" s="229"/>
      <c r="BK75" s="229"/>
      <c r="BL75" s="229"/>
      <c r="BM75" s="229"/>
      <c r="BN75" s="229"/>
      <c r="BO75" s="229"/>
      <c r="BP75" s="229"/>
      <c r="BQ75" s="226">
        <v>69</v>
      </c>
      <c r="BR75" s="231"/>
      <c r="BS75" s="875"/>
      <c r="BT75" s="876"/>
      <c r="BU75" s="876"/>
      <c r="BV75" s="876"/>
      <c r="BW75" s="876"/>
      <c r="BX75" s="876"/>
      <c r="BY75" s="876"/>
      <c r="BZ75" s="876"/>
      <c r="CA75" s="876"/>
      <c r="CB75" s="876"/>
      <c r="CC75" s="876"/>
      <c r="CD75" s="876"/>
      <c r="CE75" s="876"/>
      <c r="CF75" s="876"/>
      <c r="CG75" s="881"/>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218"/>
    </row>
    <row r="76" spans="1:131" ht="26.25" customHeight="1" x14ac:dyDescent="0.15">
      <c r="A76" s="226">
        <v>9</v>
      </c>
      <c r="B76" s="725" t="s">
        <v>563</v>
      </c>
      <c r="C76" s="726"/>
      <c r="D76" s="726"/>
      <c r="E76" s="726"/>
      <c r="F76" s="726"/>
      <c r="G76" s="726"/>
      <c r="H76" s="726"/>
      <c r="I76" s="726"/>
      <c r="J76" s="726"/>
      <c r="K76" s="726"/>
      <c r="L76" s="726"/>
      <c r="M76" s="726"/>
      <c r="N76" s="726"/>
      <c r="O76" s="726"/>
      <c r="P76" s="727"/>
      <c r="Q76" s="890">
        <v>324</v>
      </c>
      <c r="R76" s="891"/>
      <c r="S76" s="891"/>
      <c r="T76" s="891"/>
      <c r="U76" s="892"/>
      <c r="V76" s="893">
        <v>308</v>
      </c>
      <c r="W76" s="891"/>
      <c r="X76" s="891"/>
      <c r="Y76" s="891"/>
      <c r="Z76" s="892"/>
      <c r="AA76" s="893">
        <v>17</v>
      </c>
      <c r="AB76" s="891"/>
      <c r="AC76" s="891"/>
      <c r="AD76" s="891"/>
      <c r="AE76" s="892"/>
      <c r="AF76" s="893">
        <v>17</v>
      </c>
      <c r="AG76" s="891"/>
      <c r="AH76" s="891"/>
      <c r="AI76" s="891"/>
      <c r="AJ76" s="892"/>
      <c r="AK76" s="893" t="s">
        <v>553</v>
      </c>
      <c r="AL76" s="891"/>
      <c r="AM76" s="891"/>
      <c r="AN76" s="891"/>
      <c r="AO76" s="892"/>
      <c r="AP76" s="721" t="s">
        <v>553</v>
      </c>
      <c r="AQ76" s="722"/>
      <c r="AR76" s="722"/>
      <c r="AS76" s="722"/>
      <c r="AT76" s="723"/>
      <c r="AU76" s="721" t="s">
        <v>553</v>
      </c>
      <c r="AV76" s="722"/>
      <c r="AW76" s="722"/>
      <c r="AX76" s="722"/>
      <c r="AY76" s="723"/>
      <c r="AZ76" s="849"/>
      <c r="BA76" s="849"/>
      <c r="BB76" s="849"/>
      <c r="BC76" s="849"/>
      <c r="BD76" s="850"/>
      <c r="BE76" s="229"/>
      <c r="BF76" s="229"/>
      <c r="BG76" s="229"/>
      <c r="BH76" s="229"/>
      <c r="BI76" s="229"/>
      <c r="BJ76" s="229"/>
      <c r="BK76" s="229"/>
      <c r="BL76" s="229"/>
      <c r="BM76" s="229"/>
      <c r="BN76" s="229"/>
      <c r="BO76" s="229"/>
      <c r="BP76" s="229"/>
      <c r="BQ76" s="226">
        <v>70</v>
      </c>
      <c r="BR76" s="231"/>
      <c r="BS76" s="875"/>
      <c r="BT76" s="876"/>
      <c r="BU76" s="876"/>
      <c r="BV76" s="876"/>
      <c r="BW76" s="876"/>
      <c r="BX76" s="876"/>
      <c r="BY76" s="876"/>
      <c r="BZ76" s="876"/>
      <c r="CA76" s="876"/>
      <c r="CB76" s="876"/>
      <c r="CC76" s="876"/>
      <c r="CD76" s="876"/>
      <c r="CE76" s="876"/>
      <c r="CF76" s="876"/>
      <c r="CG76" s="881"/>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218"/>
    </row>
    <row r="77" spans="1:131" ht="26.25" customHeight="1" x14ac:dyDescent="0.15">
      <c r="A77" s="226">
        <v>10</v>
      </c>
      <c r="B77" s="725" t="s">
        <v>564</v>
      </c>
      <c r="C77" s="726"/>
      <c r="D77" s="726"/>
      <c r="E77" s="726"/>
      <c r="F77" s="726"/>
      <c r="G77" s="726"/>
      <c r="H77" s="726"/>
      <c r="I77" s="726"/>
      <c r="J77" s="726"/>
      <c r="K77" s="726"/>
      <c r="L77" s="726"/>
      <c r="M77" s="726"/>
      <c r="N77" s="726"/>
      <c r="O77" s="726"/>
      <c r="P77" s="727"/>
      <c r="Q77" s="724">
        <v>170139</v>
      </c>
      <c r="R77" s="722"/>
      <c r="S77" s="722"/>
      <c r="T77" s="722"/>
      <c r="U77" s="723"/>
      <c r="V77" s="721">
        <v>161758</v>
      </c>
      <c r="W77" s="722"/>
      <c r="X77" s="722"/>
      <c r="Y77" s="722"/>
      <c r="Z77" s="723"/>
      <c r="AA77" s="721">
        <v>8381</v>
      </c>
      <c r="AB77" s="722"/>
      <c r="AC77" s="722"/>
      <c r="AD77" s="722"/>
      <c r="AE77" s="723"/>
      <c r="AF77" s="721">
        <v>8381</v>
      </c>
      <c r="AG77" s="722"/>
      <c r="AH77" s="722"/>
      <c r="AI77" s="722"/>
      <c r="AJ77" s="723"/>
      <c r="AK77" s="721" t="s">
        <v>553</v>
      </c>
      <c r="AL77" s="722"/>
      <c r="AM77" s="722"/>
      <c r="AN77" s="722"/>
      <c r="AO77" s="723"/>
      <c r="AP77" s="721" t="s">
        <v>553</v>
      </c>
      <c r="AQ77" s="722"/>
      <c r="AR77" s="722"/>
      <c r="AS77" s="722"/>
      <c r="AT77" s="723"/>
      <c r="AU77" s="721" t="s">
        <v>553</v>
      </c>
      <c r="AV77" s="722"/>
      <c r="AW77" s="722"/>
      <c r="AX77" s="722"/>
      <c r="AY77" s="723"/>
      <c r="AZ77" s="849"/>
      <c r="BA77" s="849"/>
      <c r="BB77" s="849"/>
      <c r="BC77" s="849"/>
      <c r="BD77" s="850"/>
      <c r="BE77" s="229"/>
      <c r="BF77" s="229"/>
      <c r="BG77" s="229"/>
      <c r="BH77" s="229"/>
      <c r="BI77" s="229"/>
      <c r="BJ77" s="229"/>
      <c r="BK77" s="229"/>
      <c r="BL77" s="229"/>
      <c r="BM77" s="229"/>
      <c r="BN77" s="229"/>
      <c r="BO77" s="229"/>
      <c r="BP77" s="229"/>
      <c r="BQ77" s="226">
        <v>71</v>
      </c>
      <c r="BR77" s="231"/>
      <c r="BS77" s="875"/>
      <c r="BT77" s="876"/>
      <c r="BU77" s="876"/>
      <c r="BV77" s="876"/>
      <c r="BW77" s="876"/>
      <c r="BX77" s="876"/>
      <c r="BY77" s="876"/>
      <c r="BZ77" s="876"/>
      <c r="CA77" s="876"/>
      <c r="CB77" s="876"/>
      <c r="CC77" s="876"/>
      <c r="CD77" s="876"/>
      <c r="CE77" s="876"/>
      <c r="CF77" s="876"/>
      <c r="CG77" s="881"/>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218"/>
    </row>
    <row r="78" spans="1:131" ht="26.25" customHeight="1" x14ac:dyDescent="0.15">
      <c r="A78" s="226">
        <v>11</v>
      </c>
      <c r="B78" s="725" t="s">
        <v>565</v>
      </c>
      <c r="C78" s="726"/>
      <c r="D78" s="726"/>
      <c r="E78" s="726"/>
      <c r="F78" s="726"/>
      <c r="G78" s="726"/>
      <c r="H78" s="726"/>
      <c r="I78" s="726"/>
      <c r="J78" s="726"/>
      <c r="K78" s="726"/>
      <c r="L78" s="726"/>
      <c r="M78" s="726"/>
      <c r="N78" s="726"/>
      <c r="O78" s="726"/>
      <c r="P78" s="727"/>
      <c r="Q78" s="724">
        <v>221</v>
      </c>
      <c r="R78" s="722"/>
      <c r="S78" s="722"/>
      <c r="T78" s="722"/>
      <c r="U78" s="723"/>
      <c r="V78" s="721">
        <v>202</v>
      </c>
      <c r="W78" s="722"/>
      <c r="X78" s="722"/>
      <c r="Y78" s="722"/>
      <c r="Z78" s="723"/>
      <c r="AA78" s="721">
        <v>19</v>
      </c>
      <c r="AB78" s="722"/>
      <c r="AC78" s="722"/>
      <c r="AD78" s="722"/>
      <c r="AE78" s="723"/>
      <c r="AF78" s="721">
        <v>19</v>
      </c>
      <c r="AG78" s="722"/>
      <c r="AH78" s="722"/>
      <c r="AI78" s="722"/>
      <c r="AJ78" s="723"/>
      <c r="AK78" s="721" t="s">
        <v>553</v>
      </c>
      <c r="AL78" s="722"/>
      <c r="AM78" s="722"/>
      <c r="AN78" s="722"/>
      <c r="AO78" s="723"/>
      <c r="AP78" s="721" t="s">
        <v>553</v>
      </c>
      <c r="AQ78" s="722"/>
      <c r="AR78" s="722"/>
      <c r="AS78" s="722"/>
      <c r="AT78" s="723"/>
      <c r="AU78" s="721" t="s">
        <v>553</v>
      </c>
      <c r="AV78" s="722"/>
      <c r="AW78" s="722"/>
      <c r="AX78" s="722"/>
      <c r="AY78" s="723"/>
      <c r="AZ78" s="849"/>
      <c r="BA78" s="849"/>
      <c r="BB78" s="849"/>
      <c r="BC78" s="849"/>
      <c r="BD78" s="850"/>
      <c r="BE78" s="229"/>
      <c r="BF78" s="229"/>
      <c r="BG78" s="229"/>
      <c r="BH78" s="229"/>
      <c r="BI78" s="229"/>
      <c r="BJ78" s="218"/>
      <c r="BK78" s="218"/>
      <c r="BL78" s="218"/>
      <c r="BM78" s="218"/>
      <c r="BN78" s="218"/>
      <c r="BO78" s="229"/>
      <c r="BP78" s="229"/>
      <c r="BQ78" s="226">
        <v>72</v>
      </c>
      <c r="BR78" s="231"/>
      <c r="BS78" s="875"/>
      <c r="BT78" s="876"/>
      <c r="BU78" s="876"/>
      <c r="BV78" s="876"/>
      <c r="BW78" s="876"/>
      <c r="BX78" s="876"/>
      <c r="BY78" s="876"/>
      <c r="BZ78" s="876"/>
      <c r="CA78" s="876"/>
      <c r="CB78" s="876"/>
      <c r="CC78" s="876"/>
      <c r="CD78" s="876"/>
      <c r="CE78" s="876"/>
      <c r="CF78" s="876"/>
      <c r="CG78" s="881"/>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218"/>
    </row>
    <row r="79" spans="1:131" ht="26.25" customHeight="1" x14ac:dyDescent="0.15">
      <c r="A79" s="226">
        <v>12</v>
      </c>
      <c r="B79" s="725" t="s">
        <v>566</v>
      </c>
      <c r="C79" s="726"/>
      <c r="D79" s="726"/>
      <c r="E79" s="726"/>
      <c r="F79" s="726"/>
      <c r="G79" s="726"/>
      <c r="H79" s="726"/>
      <c r="I79" s="726"/>
      <c r="J79" s="726"/>
      <c r="K79" s="726"/>
      <c r="L79" s="726"/>
      <c r="M79" s="726"/>
      <c r="N79" s="726"/>
      <c r="O79" s="726"/>
      <c r="P79" s="727"/>
      <c r="Q79" s="724">
        <v>127</v>
      </c>
      <c r="R79" s="722"/>
      <c r="S79" s="722"/>
      <c r="T79" s="722"/>
      <c r="U79" s="723"/>
      <c r="V79" s="721">
        <v>118</v>
      </c>
      <c r="W79" s="722"/>
      <c r="X79" s="722"/>
      <c r="Y79" s="722"/>
      <c r="Z79" s="723"/>
      <c r="AA79" s="721">
        <v>9</v>
      </c>
      <c r="AB79" s="722"/>
      <c r="AC79" s="722"/>
      <c r="AD79" s="722"/>
      <c r="AE79" s="723"/>
      <c r="AF79" s="721">
        <v>9</v>
      </c>
      <c r="AG79" s="722"/>
      <c r="AH79" s="722"/>
      <c r="AI79" s="722"/>
      <c r="AJ79" s="723"/>
      <c r="AK79" s="721">
        <v>4</v>
      </c>
      <c r="AL79" s="722"/>
      <c r="AM79" s="722"/>
      <c r="AN79" s="722"/>
      <c r="AO79" s="723"/>
      <c r="AP79" s="721" t="s">
        <v>553</v>
      </c>
      <c r="AQ79" s="722"/>
      <c r="AR79" s="722"/>
      <c r="AS79" s="722"/>
      <c r="AT79" s="723"/>
      <c r="AU79" s="721" t="s">
        <v>553</v>
      </c>
      <c r="AV79" s="722"/>
      <c r="AW79" s="722"/>
      <c r="AX79" s="722"/>
      <c r="AY79" s="723"/>
      <c r="AZ79" s="849"/>
      <c r="BA79" s="849"/>
      <c r="BB79" s="849"/>
      <c r="BC79" s="849"/>
      <c r="BD79" s="850"/>
      <c r="BE79" s="229"/>
      <c r="BF79" s="229"/>
      <c r="BG79" s="229"/>
      <c r="BH79" s="229"/>
      <c r="BI79" s="229"/>
      <c r="BJ79" s="218"/>
      <c r="BK79" s="218"/>
      <c r="BL79" s="218"/>
      <c r="BM79" s="218"/>
      <c r="BN79" s="218"/>
      <c r="BO79" s="229"/>
      <c r="BP79" s="229"/>
      <c r="BQ79" s="226">
        <v>73</v>
      </c>
      <c r="BR79" s="231"/>
      <c r="BS79" s="875"/>
      <c r="BT79" s="876"/>
      <c r="BU79" s="876"/>
      <c r="BV79" s="876"/>
      <c r="BW79" s="876"/>
      <c r="BX79" s="876"/>
      <c r="BY79" s="876"/>
      <c r="BZ79" s="876"/>
      <c r="CA79" s="876"/>
      <c r="CB79" s="876"/>
      <c r="CC79" s="876"/>
      <c r="CD79" s="876"/>
      <c r="CE79" s="876"/>
      <c r="CF79" s="876"/>
      <c r="CG79" s="881"/>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218"/>
    </row>
    <row r="80" spans="1:131" ht="26.25" customHeight="1" x14ac:dyDescent="0.15">
      <c r="A80" s="226">
        <v>13</v>
      </c>
      <c r="B80" s="725" t="s">
        <v>567</v>
      </c>
      <c r="C80" s="726"/>
      <c r="D80" s="726"/>
      <c r="E80" s="726"/>
      <c r="F80" s="726"/>
      <c r="G80" s="726"/>
      <c r="H80" s="726"/>
      <c r="I80" s="726"/>
      <c r="J80" s="726"/>
      <c r="K80" s="726"/>
      <c r="L80" s="726"/>
      <c r="M80" s="726"/>
      <c r="N80" s="726"/>
      <c r="O80" s="726"/>
      <c r="P80" s="727"/>
      <c r="Q80" s="724">
        <v>477</v>
      </c>
      <c r="R80" s="722"/>
      <c r="S80" s="722"/>
      <c r="T80" s="722"/>
      <c r="U80" s="723"/>
      <c r="V80" s="721">
        <v>454</v>
      </c>
      <c r="W80" s="722"/>
      <c r="X80" s="722"/>
      <c r="Y80" s="722"/>
      <c r="Z80" s="723"/>
      <c r="AA80" s="721">
        <v>23</v>
      </c>
      <c r="AB80" s="722"/>
      <c r="AC80" s="722"/>
      <c r="AD80" s="722"/>
      <c r="AE80" s="723"/>
      <c r="AF80" s="721">
        <v>23</v>
      </c>
      <c r="AG80" s="722"/>
      <c r="AH80" s="722"/>
      <c r="AI80" s="722"/>
      <c r="AJ80" s="723"/>
      <c r="AK80" s="721">
        <v>120</v>
      </c>
      <c r="AL80" s="722"/>
      <c r="AM80" s="722"/>
      <c r="AN80" s="722"/>
      <c r="AO80" s="723"/>
      <c r="AP80" s="721">
        <v>38</v>
      </c>
      <c r="AQ80" s="722"/>
      <c r="AR80" s="722"/>
      <c r="AS80" s="722"/>
      <c r="AT80" s="723"/>
      <c r="AU80" s="721" t="s">
        <v>553</v>
      </c>
      <c r="AV80" s="722"/>
      <c r="AW80" s="722"/>
      <c r="AX80" s="722"/>
      <c r="AY80" s="723"/>
      <c r="AZ80" s="849"/>
      <c r="BA80" s="849"/>
      <c r="BB80" s="849"/>
      <c r="BC80" s="849"/>
      <c r="BD80" s="850"/>
      <c r="BE80" s="229"/>
      <c r="BF80" s="229"/>
      <c r="BG80" s="229"/>
      <c r="BH80" s="229"/>
      <c r="BI80" s="229"/>
      <c r="BJ80" s="229"/>
      <c r="BK80" s="229"/>
      <c r="BL80" s="229"/>
      <c r="BM80" s="229"/>
      <c r="BN80" s="229"/>
      <c r="BO80" s="229"/>
      <c r="BP80" s="229"/>
      <c r="BQ80" s="226">
        <v>74</v>
      </c>
      <c r="BR80" s="231"/>
      <c r="BS80" s="875"/>
      <c r="BT80" s="876"/>
      <c r="BU80" s="876"/>
      <c r="BV80" s="876"/>
      <c r="BW80" s="876"/>
      <c r="BX80" s="876"/>
      <c r="BY80" s="876"/>
      <c r="BZ80" s="876"/>
      <c r="CA80" s="876"/>
      <c r="CB80" s="876"/>
      <c r="CC80" s="876"/>
      <c r="CD80" s="876"/>
      <c r="CE80" s="876"/>
      <c r="CF80" s="876"/>
      <c r="CG80" s="881"/>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218"/>
    </row>
    <row r="81" spans="1:131" ht="26.25" customHeight="1" x14ac:dyDescent="0.15">
      <c r="A81" s="226">
        <v>14</v>
      </c>
      <c r="B81" s="725" t="s">
        <v>568</v>
      </c>
      <c r="C81" s="726"/>
      <c r="D81" s="726"/>
      <c r="E81" s="726"/>
      <c r="F81" s="726"/>
      <c r="G81" s="726"/>
      <c r="H81" s="726"/>
      <c r="I81" s="726"/>
      <c r="J81" s="726"/>
      <c r="K81" s="726"/>
      <c r="L81" s="726"/>
      <c r="M81" s="726"/>
      <c r="N81" s="726"/>
      <c r="O81" s="726"/>
      <c r="P81" s="727"/>
      <c r="Q81" s="889">
        <v>345</v>
      </c>
      <c r="R81" s="847"/>
      <c r="S81" s="847"/>
      <c r="T81" s="847"/>
      <c r="U81" s="847"/>
      <c r="V81" s="847">
        <v>328</v>
      </c>
      <c r="W81" s="847"/>
      <c r="X81" s="847"/>
      <c r="Y81" s="847"/>
      <c r="Z81" s="847"/>
      <c r="AA81" s="847">
        <v>17</v>
      </c>
      <c r="AB81" s="847"/>
      <c r="AC81" s="847"/>
      <c r="AD81" s="847"/>
      <c r="AE81" s="847"/>
      <c r="AF81" s="847">
        <v>17</v>
      </c>
      <c r="AG81" s="847"/>
      <c r="AH81" s="847"/>
      <c r="AI81" s="847"/>
      <c r="AJ81" s="847"/>
      <c r="AK81" s="847" t="s">
        <v>553</v>
      </c>
      <c r="AL81" s="847"/>
      <c r="AM81" s="847"/>
      <c r="AN81" s="847"/>
      <c r="AO81" s="847"/>
      <c r="AP81" s="847">
        <v>412</v>
      </c>
      <c r="AQ81" s="847"/>
      <c r="AR81" s="847"/>
      <c r="AS81" s="847"/>
      <c r="AT81" s="847"/>
      <c r="AU81" s="847" t="s">
        <v>553</v>
      </c>
      <c r="AV81" s="847"/>
      <c r="AW81" s="847"/>
      <c r="AX81" s="847"/>
      <c r="AY81" s="847"/>
      <c r="AZ81" s="849"/>
      <c r="BA81" s="849"/>
      <c r="BB81" s="849"/>
      <c r="BC81" s="849"/>
      <c r="BD81" s="850"/>
      <c r="BE81" s="229"/>
      <c r="BF81" s="229"/>
      <c r="BG81" s="229"/>
      <c r="BH81" s="229"/>
      <c r="BI81" s="229"/>
      <c r="BJ81" s="229"/>
      <c r="BK81" s="229"/>
      <c r="BL81" s="229"/>
      <c r="BM81" s="229"/>
      <c r="BN81" s="229"/>
      <c r="BO81" s="229"/>
      <c r="BP81" s="229"/>
      <c r="BQ81" s="226">
        <v>75</v>
      </c>
      <c r="BR81" s="231"/>
      <c r="BS81" s="875"/>
      <c r="BT81" s="876"/>
      <c r="BU81" s="876"/>
      <c r="BV81" s="876"/>
      <c r="BW81" s="876"/>
      <c r="BX81" s="876"/>
      <c r="BY81" s="876"/>
      <c r="BZ81" s="876"/>
      <c r="CA81" s="876"/>
      <c r="CB81" s="876"/>
      <c r="CC81" s="876"/>
      <c r="CD81" s="876"/>
      <c r="CE81" s="876"/>
      <c r="CF81" s="876"/>
      <c r="CG81" s="881"/>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218"/>
    </row>
    <row r="82" spans="1:131" ht="26.25" customHeight="1" x14ac:dyDescent="0.15">
      <c r="A82" s="226">
        <v>15</v>
      </c>
      <c r="B82" s="725"/>
      <c r="C82" s="726"/>
      <c r="D82" s="726"/>
      <c r="E82" s="726"/>
      <c r="F82" s="726"/>
      <c r="G82" s="726"/>
      <c r="H82" s="726"/>
      <c r="I82" s="726"/>
      <c r="J82" s="726"/>
      <c r="K82" s="726"/>
      <c r="L82" s="726"/>
      <c r="M82" s="726"/>
      <c r="N82" s="726"/>
      <c r="O82" s="726"/>
      <c r="P82" s="727"/>
      <c r="Q82" s="889"/>
      <c r="R82" s="847"/>
      <c r="S82" s="847"/>
      <c r="T82" s="847"/>
      <c r="U82" s="847"/>
      <c r="V82" s="847"/>
      <c r="W82" s="847"/>
      <c r="X82" s="847"/>
      <c r="Y82" s="847"/>
      <c r="Z82" s="847"/>
      <c r="AA82" s="847"/>
      <c r="AB82" s="847"/>
      <c r="AC82" s="847"/>
      <c r="AD82" s="847"/>
      <c r="AE82" s="847"/>
      <c r="AF82" s="847"/>
      <c r="AG82" s="847"/>
      <c r="AH82" s="847"/>
      <c r="AI82" s="847"/>
      <c r="AJ82" s="847"/>
      <c r="AK82" s="847"/>
      <c r="AL82" s="847"/>
      <c r="AM82" s="847"/>
      <c r="AN82" s="847"/>
      <c r="AO82" s="847"/>
      <c r="AP82" s="847"/>
      <c r="AQ82" s="847"/>
      <c r="AR82" s="847"/>
      <c r="AS82" s="847"/>
      <c r="AT82" s="847"/>
      <c r="AU82" s="847"/>
      <c r="AV82" s="847"/>
      <c r="AW82" s="847"/>
      <c r="AX82" s="847"/>
      <c r="AY82" s="847"/>
      <c r="AZ82" s="849"/>
      <c r="BA82" s="849"/>
      <c r="BB82" s="849"/>
      <c r="BC82" s="849"/>
      <c r="BD82" s="850"/>
      <c r="BE82" s="229"/>
      <c r="BF82" s="229"/>
      <c r="BG82" s="229"/>
      <c r="BH82" s="229"/>
      <c r="BI82" s="229"/>
      <c r="BJ82" s="229"/>
      <c r="BK82" s="229"/>
      <c r="BL82" s="229"/>
      <c r="BM82" s="229"/>
      <c r="BN82" s="229"/>
      <c r="BO82" s="229"/>
      <c r="BP82" s="229"/>
      <c r="BQ82" s="226">
        <v>76</v>
      </c>
      <c r="BR82" s="231"/>
      <c r="BS82" s="875"/>
      <c r="BT82" s="876"/>
      <c r="BU82" s="876"/>
      <c r="BV82" s="876"/>
      <c r="BW82" s="876"/>
      <c r="BX82" s="876"/>
      <c r="BY82" s="876"/>
      <c r="BZ82" s="876"/>
      <c r="CA82" s="876"/>
      <c r="CB82" s="876"/>
      <c r="CC82" s="876"/>
      <c r="CD82" s="876"/>
      <c r="CE82" s="876"/>
      <c r="CF82" s="876"/>
      <c r="CG82" s="881"/>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218"/>
    </row>
    <row r="83" spans="1:131" ht="26.25" customHeight="1" x14ac:dyDescent="0.15">
      <c r="A83" s="226">
        <v>16</v>
      </c>
      <c r="B83" s="725"/>
      <c r="C83" s="726"/>
      <c r="D83" s="726"/>
      <c r="E83" s="726"/>
      <c r="F83" s="726"/>
      <c r="G83" s="726"/>
      <c r="H83" s="726"/>
      <c r="I83" s="726"/>
      <c r="J83" s="726"/>
      <c r="K83" s="726"/>
      <c r="L83" s="726"/>
      <c r="M83" s="726"/>
      <c r="N83" s="726"/>
      <c r="O83" s="726"/>
      <c r="P83" s="727"/>
      <c r="Q83" s="889"/>
      <c r="R83" s="847"/>
      <c r="S83" s="847"/>
      <c r="T83" s="847"/>
      <c r="U83" s="847"/>
      <c r="V83" s="847"/>
      <c r="W83" s="847"/>
      <c r="X83" s="847"/>
      <c r="Y83" s="847"/>
      <c r="Z83" s="847"/>
      <c r="AA83" s="847"/>
      <c r="AB83" s="847"/>
      <c r="AC83" s="847"/>
      <c r="AD83" s="847"/>
      <c r="AE83" s="847"/>
      <c r="AF83" s="847"/>
      <c r="AG83" s="847"/>
      <c r="AH83" s="847"/>
      <c r="AI83" s="847"/>
      <c r="AJ83" s="847"/>
      <c r="AK83" s="847"/>
      <c r="AL83" s="847"/>
      <c r="AM83" s="847"/>
      <c r="AN83" s="847"/>
      <c r="AO83" s="847"/>
      <c r="AP83" s="847"/>
      <c r="AQ83" s="847"/>
      <c r="AR83" s="847"/>
      <c r="AS83" s="847"/>
      <c r="AT83" s="847"/>
      <c r="AU83" s="847"/>
      <c r="AV83" s="847"/>
      <c r="AW83" s="847"/>
      <c r="AX83" s="847"/>
      <c r="AY83" s="847"/>
      <c r="AZ83" s="849"/>
      <c r="BA83" s="849"/>
      <c r="BB83" s="849"/>
      <c r="BC83" s="849"/>
      <c r="BD83" s="850"/>
      <c r="BE83" s="229"/>
      <c r="BF83" s="229"/>
      <c r="BG83" s="229"/>
      <c r="BH83" s="229"/>
      <c r="BI83" s="229"/>
      <c r="BJ83" s="229"/>
      <c r="BK83" s="229"/>
      <c r="BL83" s="229"/>
      <c r="BM83" s="229"/>
      <c r="BN83" s="229"/>
      <c r="BO83" s="229"/>
      <c r="BP83" s="229"/>
      <c r="BQ83" s="226">
        <v>77</v>
      </c>
      <c r="BR83" s="231"/>
      <c r="BS83" s="875"/>
      <c r="BT83" s="876"/>
      <c r="BU83" s="876"/>
      <c r="BV83" s="876"/>
      <c r="BW83" s="876"/>
      <c r="BX83" s="876"/>
      <c r="BY83" s="876"/>
      <c r="BZ83" s="876"/>
      <c r="CA83" s="876"/>
      <c r="CB83" s="876"/>
      <c r="CC83" s="876"/>
      <c r="CD83" s="876"/>
      <c r="CE83" s="876"/>
      <c r="CF83" s="876"/>
      <c r="CG83" s="881"/>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218"/>
    </row>
    <row r="84" spans="1:131" ht="26.25" customHeight="1" x14ac:dyDescent="0.15">
      <c r="A84" s="226">
        <v>17</v>
      </c>
      <c r="B84" s="725"/>
      <c r="C84" s="726"/>
      <c r="D84" s="726"/>
      <c r="E84" s="726"/>
      <c r="F84" s="726"/>
      <c r="G84" s="726"/>
      <c r="H84" s="726"/>
      <c r="I84" s="726"/>
      <c r="J84" s="726"/>
      <c r="K84" s="726"/>
      <c r="L84" s="726"/>
      <c r="M84" s="726"/>
      <c r="N84" s="726"/>
      <c r="O84" s="726"/>
      <c r="P84" s="727"/>
      <c r="Q84" s="889"/>
      <c r="R84" s="847"/>
      <c r="S84" s="847"/>
      <c r="T84" s="847"/>
      <c r="U84" s="847"/>
      <c r="V84" s="847"/>
      <c r="W84" s="847"/>
      <c r="X84" s="847"/>
      <c r="Y84" s="847"/>
      <c r="Z84" s="847"/>
      <c r="AA84" s="847"/>
      <c r="AB84" s="847"/>
      <c r="AC84" s="847"/>
      <c r="AD84" s="847"/>
      <c r="AE84" s="847"/>
      <c r="AF84" s="847"/>
      <c r="AG84" s="847"/>
      <c r="AH84" s="847"/>
      <c r="AI84" s="847"/>
      <c r="AJ84" s="847"/>
      <c r="AK84" s="847"/>
      <c r="AL84" s="847"/>
      <c r="AM84" s="847"/>
      <c r="AN84" s="847"/>
      <c r="AO84" s="847"/>
      <c r="AP84" s="847"/>
      <c r="AQ84" s="847"/>
      <c r="AR84" s="847"/>
      <c r="AS84" s="847"/>
      <c r="AT84" s="847"/>
      <c r="AU84" s="847"/>
      <c r="AV84" s="847"/>
      <c r="AW84" s="847"/>
      <c r="AX84" s="847"/>
      <c r="AY84" s="847"/>
      <c r="AZ84" s="849"/>
      <c r="BA84" s="849"/>
      <c r="BB84" s="849"/>
      <c r="BC84" s="849"/>
      <c r="BD84" s="850"/>
      <c r="BE84" s="229"/>
      <c r="BF84" s="229"/>
      <c r="BG84" s="229"/>
      <c r="BH84" s="229"/>
      <c r="BI84" s="229"/>
      <c r="BJ84" s="229"/>
      <c r="BK84" s="229"/>
      <c r="BL84" s="229"/>
      <c r="BM84" s="229"/>
      <c r="BN84" s="229"/>
      <c r="BO84" s="229"/>
      <c r="BP84" s="229"/>
      <c r="BQ84" s="226">
        <v>78</v>
      </c>
      <c r="BR84" s="231"/>
      <c r="BS84" s="875"/>
      <c r="BT84" s="876"/>
      <c r="BU84" s="876"/>
      <c r="BV84" s="876"/>
      <c r="BW84" s="876"/>
      <c r="BX84" s="876"/>
      <c r="BY84" s="876"/>
      <c r="BZ84" s="876"/>
      <c r="CA84" s="876"/>
      <c r="CB84" s="876"/>
      <c r="CC84" s="876"/>
      <c r="CD84" s="876"/>
      <c r="CE84" s="876"/>
      <c r="CF84" s="876"/>
      <c r="CG84" s="881"/>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218"/>
    </row>
    <row r="85" spans="1:131" ht="26.25" customHeight="1" x14ac:dyDescent="0.15">
      <c r="A85" s="226">
        <v>18</v>
      </c>
      <c r="B85" s="725"/>
      <c r="C85" s="726"/>
      <c r="D85" s="726"/>
      <c r="E85" s="726"/>
      <c r="F85" s="726"/>
      <c r="G85" s="726"/>
      <c r="H85" s="726"/>
      <c r="I85" s="726"/>
      <c r="J85" s="726"/>
      <c r="K85" s="726"/>
      <c r="L85" s="726"/>
      <c r="M85" s="726"/>
      <c r="N85" s="726"/>
      <c r="O85" s="726"/>
      <c r="P85" s="727"/>
      <c r="Q85" s="889"/>
      <c r="R85" s="847"/>
      <c r="S85" s="847"/>
      <c r="T85" s="847"/>
      <c r="U85" s="847"/>
      <c r="V85" s="847"/>
      <c r="W85" s="847"/>
      <c r="X85" s="847"/>
      <c r="Y85" s="847"/>
      <c r="Z85" s="847"/>
      <c r="AA85" s="847"/>
      <c r="AB85" s="847"/>
      <c r="AC85" s="847"/>
      <c r="AD85" s="847"/>
      <c r="AE85" s="847"/>
      <c r="AF85" s="847"/>
      <c r="AG85" s="847"/>
      <c r="AH85" s="847"/>
      <c r="AI85" s="847"/>
      <c r="AJ85" s="847"/>
      <c r="AK85" s="847"/>
      <c r="AL85" s="847"/>
      <c r="AM85" s="847"/>
      <c r="AN85" s="847"/>
      <c r="AO85" s="847"/>
      <c r="AP85" s="847"/>
      <c r="AQ85" s="847"/>
      <c r="AR85" s="847"/>
      <c r="AS85" s="847"/>
      <c r="AT85" s="847"/>
      <c r="AU85" s="847"/>
      <c r="AV85" s="847"/>
      <c r="AW85" s="847"/>
      <c r="AX85" s="847"/>
      <c r="AY85" s="847"/>
      <c r="AZ85" s="849"/>
      <c r="BA85" s="849"/>
      <c r="BB85" s="849"/>
      <c r="BC85" s="849"/>
      <c r="BD85" s="850"/>
      <c r="BE85" s="229"/>
      <c r="BF85" s="229"/>
      <c r="BG85" s="229"/>
      <c r="BH85" s="229"/>
      <c r="BI85" s="229"/>
      <c r="BJ85" s="229"/>
      <c r="BK85" s="229"/>
      <c r="BL85" s="229"/>
      <c r="BM85" s="229"/>
      <c r="BN85" s="229"/>
      <c r="BO85" s="229"/>
      <c r="BP85" s="229"/>
      <c r="BQ85" s="226">
        <v>79</v>
      </c>
      <c r="BR85" s="231"/>
      <c r="BS85" s="875"/>
      <c r="BT85" s="876"/>
      <c r="BU85" s="876"/>
      <c r="BV85" s="876"/>
      <c r="BW85" s="876"/>
      <c r="BX85" s="876"/>
      <c r="BY85" s="876"/>
      <c r="BZ85" s="876"/>
      <c r="CA85" s="876"/>
      <c r="CB85" s="876"/>
      <c r="CC85" s="876"/>
      <c r="CD85" s="876"/>
      <c r="CE85" s="876"/>
      <c r="CF85" s="876"/>
      <c r="CG85" s="881"/>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218"/>
    </row>
    <row r="86" spans="1:131" ht="26.25" customHeight="1" x14ac:dyDescent="0.15">
      <c r="A86" s="226">
        <v>19</v>
      </c>
      <c r="B86" s="725"/>
      <c r="C86" s="726"/>
      <c r="D86" s="726"/>
      <c r="E86" s="726"/>
      <c r="F86" s="726"/>
      <c r="G86" s="726"/>
      <c r="H86" s="726"/>
      <c r="I86" s="726"/>
      <c r="J86" s="726"/>
      <c r="K86" s="726"/>
      <c r="L86" s="726"/>
      <c r="M86" s="726"/>
      <c r="N86" s="726"/>
      <c r="O86" s="726"/>
      <c r="P86" s="727"/>
      <c r="Q86" s="889"/>
      <c r="R86" s="847"/>
      <c r="S86" s="847"/>
      <c r="T86" s="847"/>
      <c r="U86" s="847"/>
      <c r="V86" s="847"/>
      <c r="W86" s="847"/>
      <c r="X86" s="847"/>
      <c r="Y86" s="847"/>
      <c r="Z86" s="847"/>
      <c r="AA86" s="847"/>
      <c r="AB86" s="847"/>
      <c r="AC86" s="847"/>
      <c r="AD86" s="847"/>
      <c r="AE86" s="847"/>
      <c r="AF86" s="847"/>
      <c r="AG86" s="847"/>
      <c r="AH86" s="847"/>
      <c r="AI86" s="847"/>
      <c r="AJ86" s="847"/>
      <c r="AK86" s="847"/>
      <c r="AL86" s="847"/>
      <c r="AM86" s="847"/>
      <c r="AN86" s="847"/>
      <c r="AO86" s="847"/>
      <c r="AP86" s="847"/>
      <c r="AQ86" s="847"/>
      <c r="AR86" s="847"/>
      <c r="AS86" s="847"/>
      <c r="AT86" s="847"/>
      <c r="AU86" s="847"/>
      <c r="AV86" s="847"/>
      <c r="AW86" s="847"/>
      <c r="AX86" s="847"/>
      <c r="AY86" s="847"/>
      <c r="AZ86" s="849"/>
      <c r="BA86" s="849"/>
      <c r="BB86" s="849"/>
      <c r="BC86" s="849"/>
      <c r="BD86" s="850"/>
      <c r="BE86" s="229"/>
      <c r="BF86" s="229"/>
      <c r="BG86" s="229"/>
      <c r="BH86" s="229"/>
      <c r="BI86" s="229"/>
      <c r="BJ86" s="229"/>
      <c r="BK86" s="229"/>
      <c r="BL86" s="229"/>
      <c r="BM86" s="229"/>
      <c r="BN86" s="229"/>
      <c r="BO86" s="229"/>
      <c r="BP86" s="229"/>
      <c r="BQ86" s="226">
        <v>80</v>
      </c>
      <c r="BR86" s="231"/>
      <c r="BS86" s="875"/>
      <c r="BT86" s="876"/>
      <c r="BU86" s="876"/>
      <c r="BV86" s="876"/>
      <c r="BW86" s="876"/>
      <c r="BX86" s="876"/>
      <c r="BY86" s="876"/>
      <c r="BZ86" s="876"/>
      <c r="CA86" s="876"/>
      <c r="CB86" s="876"/>
      <c r="CC86" s="876"/>
      <c r="CD86" s="876"/>
      <c r="CE86" s="876"/>
      <c r="CF86" s="876"/>
      <c r="CG86" s="881"/>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218"/>
    </row>
    <row r="87" spans="1:131" ht="26.25" customHeight="1" x14ac:dyDescent="0.15">
      <c r="A87" s="232">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9"/>
      <c r="BF87" s="229"/>
      <c r="BG87" s="229"/>
      <c r="BH87" s="229"/>
      <c r="BI87" s="229"/>
      <c r="BJ87" s="229"/>
      <c r="BK87" s="229"/>
      <c r="BL87" s="229"/>
      <c r="BM87" s="229"/>
      <c r="BN87" s="229"/>
      <c r="BO87" s="229"/>
      <c r="BP87" s="229"/>
      <c r="BQ87" s="226">
        <v>81</v>
      </c>
      <c r="BR87" s="231"/>
      <c r="BS87" s="875"/>
      <c r="BT87" s="876"/>
      <c r="BU87" s="876"/>
      <c r="BV87" s="876"/>
      <c r="BW87" s="876"/>
      <c r="BX87" s="876"/>
      <c r="BY87" s="876"/>
      <c r="BZ87" s="876"/>
      <c r="CA87" s="876"/>
      <c r="CB87" s="876"/>
      <c r="CC87" s="876"/>
      <c r="CD87" s="876"/>
      <c r="CE87" s="876"/>
      <c r="CF87" s="876"/>
      <c r="CG87" s="881"/>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218"/>
    </row>
    <row r="88" spans="1:131" ht="26.25" customHeight="1" thickBot="1" x14ac:dyDescent="0.2">
      <c r="A88" s="228" t="s">
        <v>376</v>
      </c>
      <c r="B88" s="806" t="s">
        <v>398</v>
      </c>
      <c r="C88" s="807"/>
      <c r="D88" s="807"/>
      <c r="E88" s="807"/>
      <c r="F88" s="807"/>
      <c r="G88" s="807"/>
      <c r="H88" s="807"/>
      <c r="I88" s="807"/>
      <c r="J88" s="807"/>
      <c r="K88" s="807"/>
      <c r="L88" s="807"/>
      <c r="M88" s="807"/>
      <c r="N88" s="807"/>
      <c r="O88" s="807"/>
      <c r="P88" s="808"/>
      <c r="Q88" s="856"/>
      <c r="R88" s="857"/>
      <c r="S88" s="857"/>
      <c r="T88" s="857"/>
      <c r="U88" s="857"/>
      <c r="V88" s="857"/>
      <c r="W88" s="857"/>
      <c r="X88" s="857"/>
      <c r="Y88" s="857"/>
      <c r="Z88" s="857"/>
      <c r="AA88" s="857"/>
      <c r="AB88" s="857"/>
      <c r="AC88" s="857"/>
      <c r="AD88" s="857"/>
      <c r="AE88" s="857"/>
      <c r="AF88" s="860"/>
      <c r="AG88" s="860"/>
      <c r="AH88" s="860"/>
      <c r="AI88" s="860"/>
      <c r="AJ88" s="860"/>
      <c r="AK88" s="857"/>
      <c r="AL88" s="857"/>
      <c r="AM88" s="857"/>
      <c r="AN88" s="857"/>
      <c r="AO88" s="857"/>
      <c r="AP88" s="860"/>
      <c r="AQ88" s="860"/>
      <c r="AR88" s="860"/>
      <c r="AS88" s="860"/>
      <c r="AT88" s="860"/>
      <c r="AU88" s="860"/>
      <c r="AV88" s="860"/>
      <c r="AW88" s="860"/>
      <c r="AX88" s="860"/>
      <c r="AY88" s="860"/>
      <c r="AZ88" s="865"/>
      <c r="BA88" s="865"/>
      <c r="BB88" s="865"/>
      <c r="BC88" s="865"/>
      <c r="BD88" s="866"/>
      <c r="BE88" s="229"/>
      <c r="BF88" s="229"/>
      <c r="BG88" s="229"/>
      <c r="BH88" s="229"/>
      <c r="BI88" s="229"/>
      <c r="BJ88" s="229"/>
      <c r="BK88" s="229"/>
      <c r="BL88" s="229"/>
      <c r="BM88" s="229"/>
      <c r="BN88" s="229"/>
      <c r="BO88" s="229"/>
      <c r="BP88" s="229"/>
      <c r="BQ88" s="226">
        <v>82</v>
      </c>
      <c r="BR88" s="231"/>
      <c r="BS88" s="875"/>
      <c r="BT88" s="876"/>
      <c r="BU88" s="876"/>
      <c r="BV88" s="876"/>
      <c r="BW88" s="876"/>
      <c r="BX88" s="876"/>
      <c r="BY88" s="876"/>
      <c r="BZ88" s="876"/>
      <c r="CA88" s="876"/>
      <c r="CB88" s="876"/>
      <c r="CC88" s="876"/>
      <c r="CD88" s="876"/>
      <c r="CE88" s="876"/>
      <c r="CF88" s="876"/>
      <c r="CG88" s="881"/>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75"/>
      <c r="BT89" s="876"/>
      <c r="BU89" s="876"/>
      <c r="BV89" s="876"/>
      <c r="BW89" s="876"/>
      <c r="BX89" s="876"/>
      <c r="BY89" s="876"/>
      <c r="BZ89" s="876"/>
      <c r="CA89" s="876"/>
      <c r="CB89" s="876"/>
      <c r="CC89" s="876"/>
      <c r="CD89" s="876"/>
      <c r="CE89" s="876"/>
      <c r="CF89" s="876"/>
      <c r="CG89" s="881"/>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75"/>
      <c r="BT90" s="876"/>
      <c r="BU90" s="876"/>
      <c r="BV90" s="876"/>
      <c r="BW90" s="876"/>
      <c r="BX90" s="876"/>
      <c r="BY90" s="876"/>
      <c r="BZ90" s="876"/>
      <c r="CA90" s="876"/>
      <c r="CB90" s="876"/>
      <c r="CC90" s="876"/>
      <c r="CD90" s="876"/>
      <c r="CE90" s="876"/>
      <c r="CF90" s="876"/>
      <c r="CG90" s="881"/>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75"/>
      <c r="BT91" s="876"/>
      <c r="BU91" s="876"/>
      <c r="BV91" s="876"/>
      <c r="BW91" s="876"/>
      <c r="BX91" s="876"/>
      <c r="BY91" s="876"/>
      <c r="BZ91" s="876"/>
      <c r="CA91" s="876"/>
      <c r="CB91" s="876"/>
      <c r="CC91" s="876"/>
      <c r="CD91" s="876"/>
      <c r="CE91" s="876"/>
      <c r="CF91" s="876"/>
      <c r="CG91" s="881"/>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75"/>
      <c r="BT92" s="876"/>
      <c r="BU92" s="876"/>
      <c r="BV92" s="876"/>
      <c r="BW92" s="876"/>
      <c r="BX92" s="876"/>
      <c r="BY92" s="876"/>
      <c r="BZ92" s="876"/>
      <c r="CA92" s="876"/>
      <c r="CB92" s="876"/>
      <c r="CC92" s="876"/>
      <c r="CD92" s="876"/>
      <c r="CE92" s="876"/>
      <c r="CF92" s="876"/>
      <c r="CG92" s="881"/>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75"/>
      <c r="BT93" s="876"/>
      <c r="BU93" s="876"/>
      <c r="BV93" s="876"/>
      <c r="BW93" s="876"/>
      <c r="BX93" s="876"/>
      <c r="BY93" s="876"/>
      <c r="BZ93" s="876"/>
      <c r="CA93" s="876"/>
      <c r="CB93" s="876"/>
      <c r="CC93" s="876"/>
      <c r="CD93" s="876"/>
      <c r="CE93" s="876"/>
      <c r="CF93" s="876"/>
      <c r="CG93" s="881"/>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75"/>
      <c r="BT94" s="876"/>
      <c r="BU94" s="876"/>
      <c r="BV94" s="876"/>
      <c r="BW94" s="876"/>
      <c r="BX94" s="876"/>
      <c r="BY94" s="876"/>
      <c r="BZ94" s="876"/>
      <c r="CA94" s="876"/>
      <c r="CB94" s="876"/>
      <c r="CC94" s="876"/>
      <c r="CD94" s="876"/>
      <c r="CE94" s="876"/>
      <c r="CF94" s="876"/>
      <c r="CG94" s="881"/>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75"/>
      <c r="BT95" s="876"/>
      <c r="BU95" s="876"/>
      <c r="BV95" s="876"/>
      <c r="BW95" s="876"/>
      <c r="BX95" s="876"/>
      <c r="BY95" s="876"/>
      <c r="BZ95" s="876"/>
      <c r="CA95" s="876"/>
      <c r="CB95" s="876"/>
      <c r="CC95" s="876"/>
      <c r="CD95" s="876"/>
      <c r="CE95" s="876"/>
      <c r="CF95" s="876"/>
      <c r="CG95" s="881"/>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75"/>
      <c r="BT96" s="876"/>
      <c r="BU96" s="876"/>
      <c r="BV96" s="876"/>
      <c r="BW96" s="876"/>
      <c r="BX96" s="876"/>
      <c r="BY96" s="876"/>
      <c r="BZ96" s="876"/>
      <c r="CA96" s="876"/>
      <c r="CB96" s="876"/>
      <c r="CC96" s="876"/>
      <c r="CD96" s="876"/>
      <c r="CE96" s="876"/>
      <c r="CF96" s="876"/>
      <c r="CG96" s="881"/>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75"/>
      <c r="BT97" s="876"/>
      <c r="BU97" s="876"/>
      <c r="BV97" s="876"/>
      <c r="BW97" s="876"/>
      <c r="BX97" s="876"/>
      <c r="BY97" s="876"/>
      <c r="BZ97" s="876"/>
      <c r="CA97" s="876"/>
      <c r="CB97" s="876"/>
      <c r="CC97" s="876"/>
      <c r="CD97" s="876"/>
      <c r="CE97" s="876"/>
      <c r="CF97" s="876"/>
      <c r="CG97" s="881"/>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75"/>
      <c r="BT98" s="876"/>
      <c r="BU98" s="876"/>
      <c r="BV98" s="876"/>
      <c r="BW98" s="876"/>
      <c r="BX98" s="876"/>
      <c r="BY98" s="876"/>
      <c r="BZ98" s="876"/>
      <c r="CA98" s="876"/>
      <c r="CB98" s="876"/>
      <c r="CC98" s="876"/>
      <c r="CD98" s="876"/>
      <c r="CE98" s="876"/>
      <c r="CF98" s="876"/>
      <c r="CG98" s="881"/>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75"/>
      <c r="BT99" s="876"/>
      <c r="BU99" s="876"/>
      <c r="BV99" s="876"/>
      <c r="BW99" s="876"/>
      <c r="BX99" s="876"/>
      <c r="BY99" s="876"/>
      <c r="BZ99" s="876"/>
      <c r="CA99" s="876"/>
      <c r="CB99" s="876"/>
      <c r="CC99" s="876"/>
      <c r="CD99" s="876"/>
      <c r="CE99" s="876"/>
      <c r="CF99" s="876"/>
      <c r="CG99" s="881"/>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75"/>
      <c r="BT100" s="876"/>
      <c r="BU100" s="876"/>
      <c r="BV100" s="876"/>
      <c r="BW100" s="876"/>
      <c r="BX100" s="876"/>
      <c r="BY100" s="876"/>
      <c r="BZ100" s="876"/>
      <c r="CA100" s="876"/>
      <c r="CB100" s="876"/>
      <c r="CC100" s="876"/>
      <c r="CD100" s="876"/>
      <c r="CE100" s="876"/>
      <c r="CF100" s="876"/>
      <c r="CG100" s="881"/>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75"/>
      <c r="BT101" s="876"/>
      <c r="BU101" s="876"/>
      <c r="BV101" s="876"/>
      <c r="BW101" s="876"/>
      <c r="BX101" s="876"/>
      <c r="BY101" s="876"/>
      <c r="BZ101" s="876"/>
      <c r="CA101" s="876"/>
      <c r="CB101" s="876"/>
      <c r="CC101" s="876"/>
      <c r="CD101" s="876"/>
      <c r="CE101" s="876"/>
      <c r="CF101" s="876"/>
      <c r="CG101" s="881"/>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06" t="s">
        <v>399</v>
      </c>
      <c r="BS102" s="807"/>
      <c r="BT102" s="807"/>
      <c r="BU102" s="807"/>
      <c r="BV102" s="807"/>
      <c r="BW102" s="807"/>
      <c r="BX102" s="807"/>
      <c r="BY102" s="807"/>
      <c r="BZ102" s="807"/>
      <c r="CA102" s="807"/>
      <c r="CB102" s="807"/>
      <c r="CC102" s="807"/>
      <c r="CD102" s="807"/>
      <c r="CE102" s="807"/>
      <c r="CF102" s="807"/>
      <c r="CG102" s="808"/>
      <c r="CH102" s="901"/>
      <c r="CI102" s="902"/>
      <c r="CJ102" s="902"/>
      <c r="CK102" s="902"/>
      <c r="CL102" s="903"/>
      <c r="CM102" s="901"/>
      <c r="CN102" s="902"/>
      <c r="CO102" s="902"/>
      <c r="CP102" s="902"/>
      <c r="CQ102" s="903"/>
      <c r="CR102" s="904"/>
      <c r="CS102" s="868"/>
      <c r="CT102" s="868"/>
      <c r="CU102" s="868"/>
      <c r="CV102" s="905"/>
      <c r="CW102" s="904"/>
      <c r="CX102" s="868"/>
      <c r="CY102" s="868"/>
      <c r="CZ102" s="868"/>
      <c r="DA102" s="905"/>
      <c r="DB102" s="904"/>
      <c r="DC102" s="868"/>
      <c r="DD102" s="868"/>
      <c r="DE102" s="868"/>
      <c r="DF102" s="905"/>
      <c r="DG102" s="904"/>
      <c r="DH102" s="868"/>
      <c r="DI102" s="868"/>
      <c r="DJ102" s="868"/>
      <c r="DK102" s="905"/>
      <c r="DL102" s="904"/>
      <c r="DM102" s="868"/>
      <c r="DN102" s="868"/>
      <c r="DO102" s="868"/>
      <c r="DP102" s="905"/>
      <c r="DQ102" s="904"/>
      <c r="DR102" s="868"/>
      <c r="DS102" s="868"/>
      <c r="DT102" s="868"/>
      <c r="DU102" s="905"/>
      <c r="DV102" s="806"/>
      <c r="DW102" s="807"/>
      <c r="DX102" s="807"/>
      <c r="DY102" s="807"/>
      <c r="DZ102" s="928"/>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29" t="s">
        <v>400</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30" t="s">
        <v>401</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31" t="s">
        <v>404</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405</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8" customFormat="1" ht="26.25" customHeight="1" x14ac:dyDescent="0.15">
      <c r="A109" s="926" t="s">
        <v>406</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407</v>
      </c>
      <c r="AB109" s="907"/>
      <c r="AC109" s="907"/>
      <c r="AD109" s="907"/>
      <c r="AE109" s="908"/>
      <c r="AF109" s="906" t="s">
        <v>408</v>
      </c>
      <c r="AG109" s="907"/>
      <c r="AH109" s="907"/>
      <c r="AI109" s="907"/>
      <c r="AJ109" s="908"/>
      <c r="AK109" s="906" t="s">
        <v>294</v>
      </c>
      <c r="AL109" s="907"/>
      <c r="AM109" s="907"/>
      <c r="AN109" s="907"/>
      <c r="AO109" s="908"/>
      <c r="AP109" s="906" t="s">
        <v>409</v>
      </c>
      <c r="AQ109" s="907"/>
      <c r="AR109" s="907"/>
      <c r="AS109" s="907"/>
      <c r="AT109" s="909"/>
      <c r="AU109" s="926" t="s">
        <v>406</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407</v>
      </c>
      <c r="BR109" s="907"/>
      <c r="BS109" s="907"/>
      <c r="BT109" s="907"/>
      <c r="BU109" s="908"/>
      <c r="BV109" s="906" t="s">
        <v>408</v>
      </c>
      <c r="BW109" s="907"/>
      <c r="BX109" s="907"/>
      <c r="BY109" s="907"/>
      <c r="BZ109" s="908"/>
      <c r="CA109" s="906" t="s">
        <v>294</v>
      </c>
      <c r="CB109" s="907"/>
      <c r="CC109" s="907"/>
      <c r="CD109" s="907"/>
      <c r="CE109" s="908"/>
      <c r="CF109" s="927" t="s">
        <v>409</v>
      </c>
      <c r="CG109" s="927"/>
      <c r="CH109" s="927"/>
      <c r="CI109" s="927"/>
      <c r="CJ109" s="927"/>
      <c r="CK109" s="906" t="s">
        <v>410</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407</v>
      </c>
      <c r="DH109" s="907"/>
      <c r="DI109" s="907"/>
      <c r="DJ109" s="907"/>
      <c r="DK109" s="908"/>
      <c r="DL109" s="906" t="s">
        <v>408</v>
      </c>
      <c r="DM109" s="907"/>
      <c r="DN109" s="907"/>
      <c r="DO109" s="907"/>
      <c r="DP109" s="908"/>
      <c r="DQ109" s="906" t="s">
        <v>294</v>
      </c>
      <c r="DR109" s="907"/>
      <c r="DS109" s="907"/>
      <c r="DT109" s="907"/>
      <c r="DU109" s="908"/>
      <c r="DV109" s="906" t="s">
        <v>409</v>
      </c>
      <c r="DW109" s="907"/>
      <c r="DX109" s="907"/>
      <c r="DY109" s="907"/>
      <c r="DZ109" s="909"/>
    </row>
    <row r="110" spans="1:131" s="218" customFormat="1" ht="26.25" customHeight="1" x14ac:dyDescent="0.15">
      <c r="A110" s="910" t="s">
        <v>411</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2003598</v>
      </c>
      <c r="AB110" s="914"/>
      <c r="AC110" s="914"/>
      <c r="AD110" s="914"/>
      <c r="AE110" s="915"/>
      <c r="AF110" s="916">
        <v>1975784</v>
      </c>
      <c r="AG110" s="914"/>
      <c r="AH110" s="914"/>
      <c r="AI110" s="914"/>
      <c r="AJ110" s="915"/>
      <c r="AK110" s="916">
        <v>2004985</v>
      </c>
      <c r="AL110" s="914"/>
      <c r="AM110" s="914"/>
      <c r="AN110" s="914"/>
      <c r="AO110" s="915"/>
      <c r="AP110" s="917">
        <v>17.7</v>
      </c>
      <c r="AQ110" s="918"/>
      <c r="AR110" s="918"/>
      <c r="AS110" s="918"/>
      <c r="AT110" s="919"/>
      <c r="AU110" s="920" t="s">
        <v>69</v>
      </c>
      <c r="AV110" s="921"/>
      <c r="AW110" s="921"/>
      <c r="AX110" s="921"/>
      <c r="AY110" s="921"/>
      <c r="AZ110" s="943" t="s">
        <v>412</v>
      </c>
      <c r="BA110" s="911"/>
      <c r="BB110" s="911"/>
      <c r="BC110" s="911"/>
      <c r="BD110" s="911"/>
      <c r="BE110" s="911"/>
      <c r="BF110" s="911"/>
      <c r="BG110" s="911"/>
      <c r="BH110" s="911"/>
      <c r="BI110" s="911"/>
      <c r="BJ110" s="911"/>
      <c r="BK110" s="911"/>
      <c r="BL110" s="911"/>
      <c r="BM110" s="911"/>
      <c r="BN110" s="911"/>
      <c r="BO110" s="911"/>
      <c r="BP110" s="912"/>
      <c r="BQ110" s="944">
        <v>19710531</v>
      </c>
      <c r="BR110" s="945"/>
      <c r="BS110" s="945"/>
      <c r="BT110" s="945"/>
      <c r="BU110" s="945"/>
      <c r="BV110" s="945">
        <v>19217437</v>
      </c>
      <c r="BW110" s="945"/>
      <c r="BX110" s="945"/>
      <c r="BY110" s="945"/>
      <c r="BZ110" s="945"/>
      <c r="CA110" s="945">
        <v>18978972</v>
      </c>
      <c r="CB110" s="945"/>
      <c r="CC110" s="945"/>
      <c r="CD110" s="945"/>
      <c r="CE110" s="945"/>
      <c r="CF110" s="958">
        <v>167.1</v>
      </c>
      <c r="CG110" s="959"/>
      <c r="CH110" s="959"/>
      <c r="CI110" s="959"/>
      <c r="CJ110" s="959"/>
      <c r="CK110" s="960" t="s">
        <v>413</v>
      </c>
      <c r="CL110" s="961"/>
      <c r="CM110" s="943" t="s">
        <v>414</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8" customFormat="1" ht="26.25" customHeight="1" x14ac:dyDescent="0.15">
      <c r="A111" s="948" t="s">
        <v>415</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416</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t="s">
        <v>122</v>
      </c>
      <c r="BW111" s="940"/>
      <c r="BX111" s="940"/>
      <c r="BY111" s="940"/>
      <c r="BZ111" s="940"/>
      <c r="CA111" s="940" t="s">
        <v>122</v>
      </c>
      <c r="CB111" s="940"/>
      <c r="CC111" s="940"/>
      <c r="CD111" s="940"/>
      <c r="CE111" s="940"/>
      <c r="CF111" s="934" t="s">
        <v>122</v>
      </c>
      <c r="CG111" s="935"/>
      <c r="CH111" s="935"/>
      <c r="CI111" s="935"/>
      <c r="CJ111" s="935"/>
      <c r="CK111" s="962"/>
      <c r="CL111" s="963"/>
      <c r="CM111" s="936" t="s">
        <v>417</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8" customFormat="1" ht="26.25" customHeight="1" x14ac:dyDescent="0.15">
      <c r="A112" s="966" t="s">
        <v>418</v>
      </c>
      <c r="B112" s="967"/>
      <c r="C112" s="937" t="s">
        <v>419</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420</v>
      </c>
      <c r="BA112" s="937"/>
      <c r="BB112" s="937"/>
      <c r="BC112" s="937"/>
      <c r="BD112" s="937"/>
      <c r="BE112" s="937"/>
      <c r="BF112" s="937"/>
      <c r="BG112" s="937"/>
      <c r="BH112" s="937"/>
      <c r="BI112" s="937"/>
      <c r="BJ112" s="937"/>
      <c r="BK112" s="937"/>
      <c r="BL112" s="937"/>
      <c r="BM112" s="937"/>
      <c r="BN112" s="937"/>
      <c r="BO112" s="937"/>
      <c r="BP112" s="938"/>
      <c r="BQ112" s="939">
        <v>3050272</v>
      </c>
      <c r="BR112" s="940"/>
      <c r="BS112" s="940"/>
      <c r="BT112" s="940"/>
      <c r="BU112" s="940"/>
      <c r="BV112" s="940">
        <v>3033671</v>
      </c>
      <c r="BW112" s="940"/>
      <c r="BX112" s="940"/>
      <c r="BY112" s="940"/>
      <c r="BZ112" s="940"/>
      <c r="CA112" s="940">
        <v>3004187</v>
      </c>
      <c r="CB112" s="940"/>
      <c r="CC112" s="940"/>
      <c r="CD112" s="940"/>
      <c r="CE112" s="940"/>
      <c r="CF112" s="934">
        <v>26.4</v>
      </c>
      <c r="CG112" s="935"/>
      <c r="CH112" s="935"/>
      <c r="CI112" s="935"/>
      <c r="CJ112" s="935"/>
      <c r="CK112" s="962"/>
      <c r="CL112" s="963"/>
      <c r="CM112" s="936" t="s">
        <v>421</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8" customFormat="1" ht="26.25" customHeight="1" x14ac:dyDescent="0.15">
      <c r="A113" s="968"/>
      <c r="B113" s="969"/>
      <c r="C113" s="937" t="s">
        <v>422</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246283</v>
      </c>
      <c r="AB113" s="952"/>
      <c r="AC113" s="952"/>
      <c r="AD113" s="952"/>
      <c r="AE113" s="953"/>
      <c r="AF113" s="954">
        <v>276408</v>
      </c>
      <c r="AG113" s="952"/>
      <c r="AH113" s="952"/>
      <c r="AI113" s="952"/>
      <c r="AJ113" s="953"/>
      <c r="AK113" s="954">
        <v>280486</v>
      </c>
      <c r="AL113" s="952"/>
      <c r="AM113" s="952"/>
      <c r="AN113" s="952"/>
      <c r="AO113" s="953"/>
      <c r="AP113" s="955">
        <v>2.5</v>
      </c>
      <c r="AQ113" s="956"/>
      <c r="AR113" s="956"/>
      <c r="AS113" s="956"/>
      <c r="AT113" s="957"/>
      <c r="AU113" s="922"/>
      <c r="AV113" s="923"/>
      <c r="AW113" s="923"/>
      <c r="AX113" s="923"/>
      <c r="AY113" s="923"/>
      <c r="AZ113" s="936" t="s">
        <v>423</v>
      </c>
      <c r="BA113" s="937"/>
      <c r="BB113" s="937"/>
      <c r="BC113" s="937"/>
      <c r="BD113" s="937"/>
      <c r="BE113" s="937"/>
      <c r="BF113" s="937"/>
      <c r="BG113" s="937"/>
      <c r="BH113" s="937"/>
      <c r="BI113" s="937"/>
      <c r="BJ113" s="937"/>
      <c r="BK113" s="937"/>
      <c r="BL113" s="937"/>
      <c r="BM113" s="937"/>
      <c r="BN113" s="937"/>
      <c r="BO113" s="937"/>
      <c r="BP113" s="938"/>
      <c r="BQ113" s="939">
        <v>571729</v>
      </c>
      <c r="BR113" s="940"/>
      <c r="BS113" s="940"/>
      <c r="BT113" s="940"/>
      <c r="BU113" s="940"/>
      <c r="BV113" s="940">
        <v>529909</v>
      </c>
      <c r="BW113" s="940"/>
      <c r="BX113" s="940"/>
      <c r="BY113" s="940"/>
      <c r="BZ113" s="940"/>
      <c r="CA113" s="940">
        <v>559916</v>
      </c>
      <c r="CB113" s="940"/>
      <c r="CC113" s="940"/>
      <c r="CD113" s="940"/>
      <c r="CE113" s="940"/>
      <c r="CF113" s="934">
        <v>4.9000000000000004</v>
      </c>
      <c r="CG113" s="935"/>
      <c r="CH113" s="935"/>
      <c r="CI113" s="935"/>
      <c r="CJ113" s="935"/>
      <c r="CK113" s="962"/>
      <c r="CL113" s="963"/>
      <c r="CM113" s="936" t="s">
        <v>424</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8" customFormat="1" ht="26.25" customHeight="1" x14ac:dyDescent="0.15">
      <c r="A114" s="968"/>
      <c r="B114" s="969"/>
      <c r="C114" s="937" t="s">
        <v>425</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82155</v>
      </c>
      <c r="AB114" s="973"/>
      <c r="AC114" s="973"/>
      <c r="AD114" s="973"/>
      <c r="AE114" s="974"/>
      <c r="AF114" s="975">
        <v>80043</v>
      </c>
      <c r="AG114" s="973"/>
      <c r="AH114" s="973"/>
      <c r="AI114" s="973"/>
      <c r="AJ114" s="974"/>
      <c r="AK114" s="975">
        <v>101930</v>
      </c>
      <c r="AL114" s="973"/>
      <c r="AM114" s="973"/>
      <c r="AN114" s="973"/>
      <c r="AO114" s="974"/>
      <c r="AP114" s="976">
        <v>0.9</v>
      </c>
      <c r="AQ114" s="977"/>
      <c r="AR114" s="977"/>
      <c r="AS114" s="977"/>
      <c r="AT114" s="978"/>
      <c r="AU114" s="922"/>
      <c r="AV114" s="923"/>
      <c r="AW114" s="923"/>
      <c r="AX114" s="923"/>
      <c r="AY114" s="923"/>
      <c r="AZ114" s="936" t="s">
        <v>426</v>
      </c>
      <c r="BA114" s="937"/>
      <c r="BB114" s="937"/>
      <c r="BC114" s="937"/>
      <c r="BD114" s="937"/>
      <c r="BE114" s="937"/>
      <c r="BF114" s="937"/>
      <c r="BG114" s="937"/>
      <c r="BH114" s="937"/>
      <c r="BI114" s="937"/>
      <c r="BJ114" s="937"/>
      <c r="BK114" s="937"/>
      <c r="BL114" s="937"/>
      <c r="BM114" s="937"/>
      <c r="BN114" s="937"/>
      <c r="BO114" s="937"/>
      <c r="BP114" s="938"/>
      <c r="BQ114" s="939">
        <v>317034</v>
      </c>
      <c r="BR114" s="940"/>
      <c r="BS114" s="940"/>
      <c r="BT114" s="940"/>
      <c r="BU114" s="940"/>
      <c r="BV114" s="940">
        <v>243999</v>
      </c>
      <c r="BW114" s="940"/>
      <c r="BX114" s="940"/>
      <c r="BY114" s="940"/>
      <c r="BZ114" s="940"/>
      <c r="CA114" s="940">
        <v>219080</v>
      </c>
      <c r="CB114" s="940"/>
      <c r="CC114" s="940"/>
      <c r="CD114" s="940"/>
      <c r="CE114" s="940"/>
      <c r="CF114" s="934">
        <v>1.9</v>
      </c>
      <c r="CG114" s="935"/>
      <c r="CH114" s="935"/>
      <c r="CI114" s="935"/>
      <c r="CJ114" s="935"/>
      <c r="CK114" s="962"/>
      <c r="CL114" s="963"/>
      <c r="CM114" s="936" t="s">
        <v>427</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8" customFormat="1" ht="26.25" customHeight="1" x14ac:dyDescent="0.15">
      <c r="A115" s="968"/>
      <c r="B115" s="969"/>
      <c r="C115" s="937" t="s">
        <v>428</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t="s">
        <v>122</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429</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430</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t="s">
        <v>122</v>
      </c>
      <c r="DR115" s="973"/>
      <c r="DS115" s="973"/>
      <c r="DT115" s="973"/>
      <c r="DU115" s="974"/>
      <c r="DV115" s="976" t="s">
        <v>122</v>
      </c>
      <c r="DW115" s="977"/>
      <c r="DX115" s="977"/>
      <c r="DY115" s="977"/>
      <c r="DZ115" s="978"/>
    </row>
    <row r="116" spans="1:130" s="218" customFormat="1" ht="26.25" customHeight="1" x14ac:dyDescent="0.15">
      <c r="A116" s="970"/>
      <c r="B116" s="971"/>
      <c r="C116" s="979" t="s">
        <v>431</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v>1</v>
      </c>
      <c r="AG116" s="973"/>
      <c r="AH116" s="973"/>
      <c r="AI116" s="973"/>
      <c r="AJ116" s="974"/>
      <c r="AK116" s="975">
        <v>320</v>
      </c>
      <c r="AL116" s="973"/>
      <c r="AM116" s="973"/>
      <c r="AN116" s="973"/>
      <c r="AO116" s="974"/>
      <c r="AP116" s="976">
        <v>0</v>
      </c>
      <c r="AQ116" s="977"/>
      <c r="AR116" s="977"/>
      <c r="AS116" s="977"/>
      <c r="AT116" s="978"/>
      <c r="AU116" s="922"/>
      <c r="AV116" s="923"/>
      <c r="AW116" s="923"/>
      <c r="AX116" s="923"/>
      <c r="AY116" s="923"/>
      <c r="AZ116" s="981" t="s">
        <v>432</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433</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8"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434</v>
      </c>
      <c r="Z117" s="908"/>
      <c r="AA117" s="992">
        <v>2332036</v>
      </c>
      <c r="AB117" s="993"/>
      <c r="AC117" s="993"/>
      <c r="AD117" s="993"/>
      <c r="AE117" s="994"/>
      <c r="AF117" s="995">
        <v>2332236</v>
      </c>
      <c r="AG117" s="993"/>
      <c r="AH117" s="993"/>
      <c r="AI117" s="993"/>
      <c r="AJ117" s="994"/>
      <c r="AK117" s="995">
        <v>2387721</v>
      </c>
      <c r="AL117" s="993"/>
      <c r="AM117" s="993"/>
      <c r="AN117" s="993"/>
      <c r="AO117" s="994"/>
      <c r="AP117" s="996"/>
      <c r="AQ117" s="997"/>
      <c r="AR117" s="997"/>
      <c r="AS117" s="997"/>
      <c r="AT117" s="998"/>
      <c r="AU117" s="922"/>
      <c r="AV117" s="923"/>
      <c r="AW117" s="923"/>
      <c r="AX117" s="923"/>
      <c r="AY117" s="923"/>
      <c r="AZ117" s="988" t="s">
        <v>435</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436</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8" customFormat="1" ht="26.25" customHeight="1" x14ac:dyDescent="0.15">
      <c r="A118" s="926" t="s">
        <v>410</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407</v>
      </c>
      <c r="AB118" s="907"/>
      <c r="AC118" s="907"/>
      <c r="AD118" s="907"/>
      <c r="AE118" s="908"/>
      <c r="AF118" s="906" t="s">
        <v>408</v>
      </c>
      <c r="AG118" s="907"/>
      <c r="AH118" s="907"/>
      <c r="AI118" s="907"/>
      <c r="AJ118" s="908"/>
      <c r="AK118" s="906" t="s">
        <v>294</v>
      </c>
      <c r="AL118" s="907"/>
      <c r="AM118" s="907"/>
      <c r="AN118" s="907"/>
      <c r="AO118" s="908"/>
      <c r="AP118" s="984" t="s">
        <v>409</v>
      </c>
      <c r="AQ118" s="985"/>
      <c r="AR118" s="985"/>
      <c r="AS118" s="985"/>
      <c r="AT118" s="986"/>
      <c r="AU118" s="922"/>
      <c r="AV118" s="923"/>
      <c r="AW118" s="923"/>
      <c r="AX118" s="923"/>
      <c r="AY118" s="923"/>
      <c r="AZ118" s="987" t="s">
        <v>437</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438</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8" customFormat="1" ht="26.25" customHeight="1" x14ac:dyDescent="0.15">
      <c r="A119" s="1071" t="s">
        <v>413</v>
      </c>
      <c r="B119" s="961"/>
      <c r="C119" s="943" t="s">
        <v>414</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9" t="s">
        <v>177</v>
      </c>
      <c r="BA119" s="239"/>
      <c r="BB119" s="239"/>
      <c r="BC119" s="239"/>
      <c r="BD119" s="239"/>
      <c r="BE119" s="239"/>
      <c r="BF119" s="239"/>
      <c r="BG119" s="239"/>
      <c r="BH119" s="239"/>
      <c r="BI119" s="239"/>
      <c r="BJ119" s="239"/>
      <c r="BK119" s="239"/>
      <c r="BL119" s="239"/>
      <c r="BM119" s="239"/>
      <c r="BN119" s="239"/>
      <c r="BO119" s="991" t="s">
        <v>439</v>
      </c>
      <c r="BP119" s="1019"/>
      <c r="BQ119" s="1013">
        <v>23649566</v>
      </c>
      <c r="BR119" s="1014"/>
      <c r="BS119" s="1014"/>
      <c r="BT119" s="1014"/>
      <c r="BU119" s="1014"/>
      <c r="BV119" s="1014">
        <v>23025016</v>
      </c>
      <c r="BW119" s="1014"/>
      <c r="BX119" s="1014"/>
      <c r="BY119" s="1014"/>
      <c r="BZ119" s="1014"/>
      <c r="CA119" s="1014">
        <v>22762155</v>
      </c>
      <c r="CB119" s="1014"/>
      <c r="CC119" s="1014"/>
      <c r="CD119" s="1014"/>
      <c r="CE119" s="1014"/>
      <c r="CF119" s="1015"/>
      <c r="CG119" s="1016"/>
      <c r="CH119" s="1016"/>
      <c r="CI119" s="1016"/>
      <c r="CJ119" s="1017"/>
      <c r="CK119" s="964"/>
      <c r="CL119" s="965"/>
      <c r="CM119" s="987" t="s">
        <v>440</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8" customFormat="1" ht="26.25" customHeight="1" x14ac:dyDescent="0.15">
      <c r="A120" s="1072"/>
      <c r="B120" s="963"/>
      <c r="C120" s="936" t="s">
        <v>417</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441</v>
      </c>
      <c r="AV120" s="1006"/>
      <c r="AW120" s="1006"/>
      <c r="AX120" s="1006"/>
      <c r="AY120" s="1007"/>
      <c r="AZ120" s="943" t="s">
        <v>442</v>
      </c>
      <c r="BA120" s="911"/>
      <c r="BB120" s="911"/>
      <c r="BC120" s="911"/>
      <c r="BD120" s="911"/>
      <c r="BE120" s="911"/>
      <c r="BF120" s="911"/>
      <c r="BG120" s="911"/>
      <c r="BH120" s="911"/>
      <c r="BI120" s="911"/>
      <c r="BJ120" s="911"/>
      <c r="BK120" s="911"/>
      <c r="BL120" s="911"/>
      <c r="BM120" s="911"/>
      <c r="BN120" s="911"/>
      <c r="BO120" s="911"/>
      <c r="BP120" s="912"/>
      <c r="BQ120" s="944">
        <v>7230333</v>
      </c>
      <c r="BR120" s="945"/>
      <c r="BS120" s="945"/>
      <c r="BT120" s="945"/>
      <c r="BU120" s="945"/>
      <c r="BV120" s="945">
        <v>7029183</v>
      </c>
      <c r="BW120" s="945"/>
      <c r="BX120" s="945"/>
      <c r="BY120" s="945"/>
      <c r="BZ120" s="945"/>
      <c r="CA120" s="945">
        <v>8144039</v>
      </c>
      <c r="CB120" s="945"/>
      <c r="CC120" s="945"/>
      <c r="CD120" s="945"/>
      <c r="CE120" s="945"/>
      <c r="CF120" s="958">
        <v>71.7</v>
      </c>
      <c r="CG120" s="959"/>
      <c r="CH120" s="959"/>
      <c r="CI120" s="959"/>
      <c r="CJ120" s="959"/>
      <c r="CK120" s="1020" t="s">
        <v>443</v>
      </c>
      <c r="CL120" s="1021"/>
      <c r="CM120" s="1021"/>
      <c r="CN120" s="1021"/>
      <c r="CO120" s="1022"/>
      <c r="CP120" s="1028" t="s">
        <v>392</v>
      </c>
      <c r="CQ120" s="1029"/>
      <c r="CR120" s="1029"/>
      <c r="CS120" s="1029"/>
      <c r="CT120" s="1029"/>
      <c r="CU120" s="1029"/>
      <c r="CV120" s="1029"/>
      <c r="CW120" s="1029"/>
      <c r="CX120" s="1029"/>
      <c r="CY120" s="1029"/>
      <c r="CZ120" s="1029"/>
      <c r="DA120" s="1029"/>
      <c r="DB120" s="1029"/>
      <c r="DC120" s="1029"/>
      <c r="DD120" s="1029"/>
      <c r="DE120" s="1029"/>
      <c r="DF120" s="1030"/>
      <c r="DG120" s="944">
        <v>3050272</v>
      </c>
      <c r="DH120" s="945"/>
      <c r="DI120" s="945"/>
      <c r="DJ120" s="945"/>
      <c r="DK120" s="945"/>
      <c r="DL120" s="945">
        <v>3033671</v>
      </c>
      <c r="DM120" s="945"/>
      <c r="DN120" s="945"/>
      <c r="DO120" s="945"/>
      <c r="DP120" s="945"/>
      <c r="DQ120" s="945">
        <v>3004187</v>
      </c>
      <c r="DR120" s="945"/>
      <c r="DS120" s="945"/>
      <c r="DT120" s="945"/>
      <c r="DU120" s="945"/>
      <c r="DV120" s="946">
        <v>26.4</v>
      </c>
      <c r="DW120" s="946"/>
      <c r="DX120" s="946"/>
      <c r="DY120" s="946"/>
      <c r="DZ120" s="947"/>
    </row>
    <row r="121" spans="1:130" s="218" customFormat="1" ht="26.25" customHeight="1" x14ac:dyDescent="0.15">
      <c r="A121" s="1072"/>
      <c r="B121" s="963"/>
      <c r="C121" s="988" t="s">
        <v>444</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445</v>
      </c>
      <c r="BA121" s="937"/>
      <c r="BB121" s="937"/>
      <c r="BC121" s="937"/>
      <c r="BD121" s="937"/>
      <c r="BE121" s="937"/>
      <c r="BF121" s="937"/>
      <c r="BG121" s="937"/>
      <c r="BH121" s="937"/>
      <c r="BI121" s="937"/>
      <c r="BJ121" s="937"/>
      <c r="BK121" s="937"/>
      <c r="BL121" s="937"/>
      <c r="BM121" s="937"/>
      <c r="BN121" s="937"/>
      <c r="BO121" s="937"/>
      <c r="BP121" s="938"/>
      <c r="BQ121" s="939" t="s">
        <v>122</v>
      </c>
      <c r="BR121" s="940"/>
      <c r="BS121" s="940"/>
      <c r="BT121" s="940"/>
      <c r="BU121" s="940"/>
      <c r="BV121" s="940" t="s">
        <v>122</v>
      </c>
      <c r="BW121" s="940"/>
      <c r="BX121" s="940"/>
      <c r="BY121" s="940"/>
      <c r="BZ121" s="940"/>
      <c r="CA121" s="940" t="s">
        <v>122</v>
      </c>
      <c r="CB121" s="940"/>
      <c r="CC121" s="940"/>
      <c r="CD121" s="940"/>
      <c r="CE121" s="940"/>
      <c r="CF121" s="934" t="s">
        <v>122</v>
      </c>
      <c r="CG121" s="935"/>
      <c r="CH121" s="935"/>
      <c r="CI121" s="935"/>
      <c r="CJ121" s="935"/>
      <c r="CK121" s="1023"/>
      <c r="CL121" s="1024"/>
      <c r="CM121" s="1024"/>
      <c r="CN121" s="1024"/>
      <c r="CO121" s="1025"/>
      <c r="CP121" s="1033" t="s">
        <v>389</v>
      </c>
      <c r="CQ121" s="1034"/>
      <c r="CR121" s="1034"/>
      <c r="CS121" s="1034"/>
      <c r="CT121" s="1034"/>
      <c r="CU121" s="1034"/>
      <c r="CV121" s="1034"/>
      <c r="CW121" s="1034"/>
      <c r="CX121" s="1034"/>
      <c r="CY121" s="1034"/>
      <c r="CZ121" s="1034"/>
      <c r="DA121" s="1034"/>
      <c r="DB121" s="1034"/>
      <c r="DC121" s="1034"/>
      <c r="DD121" s="1034"/>
      <c r="DE121" s="1034"/>
      <c r="DF121" s="1035"/>
      <c r="DG121" s="939" t="s">
        <v>122</v>
      </c>
      <c r="DH121" s="940"/>
      <c r="DI121" s="940"/>
      <c r="DJ121" s="940"/>
      <c r="DK121" s="940"/>
      <c r="DL121" s="940" t="s">
        <v>122</v>
      </c>
      <c r="DM121" s="940"/>
      <c r="DN121" s="940"/>
      <c r="DO121" s="940"/>
      <c r="DP121" s="940"/>
      <c r="DQ121" s="940" t="s">
        <v>122</v>
      </c>
      <c r="DR121" s="940"/>
      <c r="DS121" s="940"/>
      <c r="DT121" s="940"/>
      <c r="DU121" s="940"/>
      <c r="DV121" s="941" t="s">
        <v>122</v>
      </c>
      <c r="DW121" s="941"/>
      <c r="DX121" s="941"/>
      <c r="DY121" s="941"/>
      <c r="DZ121" s="942"/>
    </row>
    <row r="122" spans="1:130" s="218" customFormat="1" ht="26.25" customHeight="1" x14ac:dyDescent="0.15">
      <c r="A122" s="1072"/>
      <c r="B122" s="963"/>
      <c r="C122" s="936" t="s">
        <v>427</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446</v>
      </c>
      <c r="BA122" s="979"/>
      <c r="BB122" s="979"/>
      <c r="BC122" s="979"/>
      <c r="BD122" s="979"/>
      <c r="BE122" s="979"/>
      <c r="BF122" s="979"/>
      <c r="BG122" s="979"/>
      <c r="BH122" s="979"/>
      <c r="BI122" s="979"/>
      <c r="BJ122" s="979"/>
      <c r="BK122" s="979"/>
      <c r="BL122" s="979"/>
      <c r="BM122" s="979"/>
      <c r="BN122" s="979"/>
      <c r="BO122" s="979"/>
      <c r="BP122" s="980"/>
      <c r="BQ122" s="1013">
        <v>16669019</v>
      </c>
      <c r="BR122" s="1014"/>
      <c r="BS122" s="1014"/>
      <c r="BT122" s="1014"/>
      <c r="BU122" s="1014"/>
      <c r="BV122" s="1014">
        <v>15648118</v>
      </c>
      <c r="BW122" s="1014"/>
      <c r="BX122" s="1014"/>
      <c r="BY122" s="1014"/>
      <c r="BZ122" s="1014"/>
      <c r="CA122" s="1014">
        <v>15043768</v>
      </c>
      <c r="CB122" s="1014"/>
      <c r="CC122" s="1014"/>
      <c r="CD122" s="1014"/>
      <c r="CE122" s="1014"/>
      <c r="CF122" s="1031">
        <v>132.4</v>
      </c>
      <c r="CG122" s="1032"/>
      <c r="CH122" s="1032"/>
      <c r="CI122" s="1032"/>
      <c r="CJ122" s="1032"/>
      <c r="CK122" s="1023"/>
      <c r="CL122" s="1024"/>
      <c r="CM122" s="1024"/>
      <c r="CN122" s="1024"/>
      <c r="CO122" s="1025"/>
      <c r="CP122" s="1033" t="s">
        <v>388</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8" customFormat="1" ht="26.25" customHeight="1" x14ac:dyDescent="0.15">
      <c r="A123" s="1072"/>
      <c r="B123" s="963"/>
      <c r="C123" s="936" t="s">
        <v>433</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9" t="s">
        <v>177</v>
      </c>
      <c r="BA123" s="239"/>
      <c r="BB123" s="239"/>
      <c r="BC123" s="239"/>
      <c r="BD123" s="239"/>
      <c r="BE123" s="239"/>
      <c r="BF123" s="239"/>
      <c r="BG123" s="239"/>
      <c r="BH123" s="239"/>
      <c r="BI123" s="239"/>
      <c r="BJ123" s="239"/>
      <c r="BK123" s="239"/>
      <c r="BL123" s="239"/>
      <c r="BM123" s="239"/>
      <c r="BN123" s="239"/>
      <c r="BO123" s="991" t="s">
        <v>447</v>
      </c>
      <c r="BP123" s="1019"/>
      <c r="BQ123" s="1078">
        <v>23899352</v>
      </c>
      <c r="BR123" s="1045"/>
      <c r="BS123" s="1045"/>
      <c r="BT123" s="1045"/>
      <c r="BU123" s="1045"/>
      <c r="BV123" s="1045">
        <v>22677301</v>
      </c>
      <c r="BW123" s="1045"/>
      <c r="BX123" s="1045"/>
      <c r="BY123" s="1045"/>
      <c r="BZ123" s="1045"/>
      <c r="CA123" s="1045">
        <v>23187807</v>
      </c>
      <c r="CB123" s="1045"/>
      <c r="CC123" s="1045"/>
      <c r="CD123" s="1045"/>
      <c r="CE123" s="1045"/>
      <c r="CF123" s="1015"/>
      <c r="CG123" s="1016"/>
      <c r="CH123" s="1016"/>
      <c r="CI123" s="1016"/>
      <c r="CJ123" s="1017"/>
      <c r="CK123" s="1023"/>
      <c r="CL123" s="1024"/>
      <c r="CM123" s="1024"/>
      <c r="CN123" s="1024"/>
      <c r="CO123" s="1025"/>
      <c r="CP123" s="1033" t="s">
        <v>390</v>
      </c>
      <c r="CQ123" s="1034"/>
      <c r="CR123" s="1034"/>
      <c r="CS123" s="1034"/>
      <c r="CT123" s="1034"/>
      <c r="CU123" s="1034"/>
      <c r="CV123" s="1034"/>
      <c r="CW123" s="1034"/>
      <c r="CX123" s="1034"/>
      <c r="CY123" s="1034"/>
      <c r="CZ123" s="1034"/>
      <c r="DA123" s="1034"/>
      <c r="DB123" s="1034"/>
      <c r="DC123" s="1034"/>
      <c r="DD123" s="1034"/>
      <c r="DE123" s="1034"/>
      <c r="DF123" s="1035"/>
      <c r="DG123" s="972" t="s">
        <v>122</v>
      </c>
      <c r="DH123" s="973"/>
      <c r="DI123" s="973"/>
      <c r="DJ123" s="973"/>
      <c r="DK123" s="974"/>
      <c r="DL123" s="975" t="s">
        <v>122</v>
      </c>
      <c r="DM123" s="973"/>
      <c r="DN123" s="973"/>
      <c r="DO123" s="973"/>
      <c r="DP123" s="974"/>
      <c r="DQ123" s="975" t="s">
        <v>122</v>
      </c>
      <c r="DR123" s="973"/>
      <c r="DS123" s="973"/>
      <c r="DT123" s="973"/>
      <c r="DU123" s="974"/>
      <c r="DV123" s="976" t="s">
        <v>122</v>
      </c>
      <c r="DW123" s="977"/>
      <c r="DX123" s="977"/>
      <c r="DY123" s="977"/>
      <c r="DZ123" s="978"/>
    </row>
    <row r="124" spans="1:130" s="218" customFormat="1" ht="26.25" customHeight="1" thickBot="1" x14ac:dyDescent="0.2">
      <c r="A124" s="1072"/>
      <c r="B124" s="963"/>
      <c r="C124" s="936" t="s">
        <v>436</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4" t="s">
        <v>448</v>
      </c>
      <c r="AV124" s="1075"/>
      <c r="AW124" s="1075"/>
      <c r="AX124" s="1075"/>
      <c r="AY124" s="1075"/>
      <c r="AZ124" s="1075"/>
      <c r="BA124" s="1075"/>
      <c r="BB124" s="1075"/>
      <c r="BC124" s="1075"/>
      <c r="BD124" s="1075"/>
      <c r="BE124" s="1075"/>
      <c r="BF124" s="1075"/>
      <c r="BG124" s="1075"/>
      <c r="BH124" s="1075"/>
      <c r="BI124" s="1075"/>
      <c r="BJ124" s="1075"/>
      <c r="BK124" s="1075"/>
      <c r="BL124" s="1075"/>
      <c r="BM124" s="1075"/>
      <c r="BN124" s="1075"/>
      <c r="BO124" s="1075"/>
      <c r="BP124" s="1076"/>
      <c r="BQ124" s="1077" t="s">
        <v>122</v>
      </c>
      <c r="BR124" s="1041"/>
      <c r="BS124" s="1041"/>
      <c r="BT124" s="1041"/>
      <c r="BU124" s="1041"/>
      <c r="BV124" s="1041">
        <v>3.1</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449</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8" customFormat="1" ht="26.25" customHeight="1" x14ac:dyDescent="0.15">
      <c r="A125" s="1072"/>
      <c r="B125" s="963"/>
      <c r="C125" s="936" t="s">
        <v>438</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36" t="s">
        <v>450</v>
      </c>
      <c r="CL125" s="1021"/>
      <c r="CM125" s="1021"/>
      <c r="CN125" s="1021"/>
      <c r="CO125" s="1022"/>
      <c r="CP125" s="943" t="s">
        <v>451</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8" customFormat="1" ht="26.25" customHeight="1" thickBot="1" x14ac:dyDescent="0.2">
      <c r="A126" s="1072"/>
      <c r="B126" s="963"/>
      <c r="C126" s="936" t="s">
        <v>440</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37"/>
      <c r="CL126" s="1024"/>
      <c r="CM126" s="1024"/>
      <c r="CN126" s="1024"/>
      <c r="CO126" s="1025"/>
      <c r="CP126" s="936" t="s">
        <v>452</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18" customFormat="1" ht="26.25" customHeight="1" x14ac:dyDescent="0.15">
      <c r="A127" s="1073"/>
      <c r="B127" s="965"/>
      <c r="C127" s="987" t="s">
        <v>453</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20"/>
      <c r="AV127" s="220"/>
      <c r="AW127" s="220"/>
      <c r="AX127" s="1046" t="s">
        <v>454</v>
      </c>
      <c r="AY127" s="1047"/>
      <c r="AZ127" s="1047"/>
      <c r="BA127" s="1047"/>
      <c r="BB127" s="1047"/>
      <c r="BC127" s="1047"/>
      <c r="BD127" s="1047"/>
      <c r="BE127" s="1048"/>
      <c r="BF127" s="1049" t="s">
        <v>455</v>
      </c>
      <c r="BG127" s="1047"/>
      <c r="BH127" s="1047"/>
      <c r="BI127" s="1047"/>
      <c r="BJ127" s="1047"/>
      <c r="BK127" s="1047"/>
      <c r="BL127" s="1048"/>
      <c r="BM127" s="1049" t="s">
        <v>456</v>
      </c>
      <c r="BN127" s="1047"/>
      <c r="BO127" s="1047"/>
      <c r="BP127" s="1047"/>
      <c r="BQ127" s="1047"/>
      <c r="BR127" s="1047"/>
      <c r="BS127" s="1048"/>
      <c r="BT127" s="1049" t="s">
        <v>457</v>
      </c>
      <c r="BU127" s="1047"/>
      <c r="BV127" s="1047"/>
      <c r="BW127" s="1047"/>
      <c r="BX127" s="1047"/>
      <c r="BY127" s="1047"/>
      <c r="BZ127" s="1070"/>
      <c r="CA127" s="220"/>
      <c r="CB127" s="220"/>
      <c r="CC127" s="220"/>
      <c r="CD127" s="243"/>
      <c r="CE127" s="243"/>
      <c r="CF127" s="243"/>
      <c r="CG127" s="220"/>
      <c r="CH127" s="220"/>
      <c r="CI127" s="220"/>
      <c r="CJ127" s="242"/>
      <c r="CK127" s="1037"/>
      <c r="CL127" s="1024"/>
      <c r="CM127" s="1024"/>
      <c r="CN127" s="1024"/>
      <c r="CO127" s="1025"/>
      <c r="CP127" s="936" t="s">
        <v>458</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8" customFormat="1" ht="26.25" customHeight="1" thickBot="1" x14ac:dyDescent="0.2">
      <c r="A128" s="1056" t="s">
        <v>459</v>
      </c>
      <c r="B128" s="1057"/>
      <c r="C128" s="1057"/>
      <c r="D128" s="1057"/>
      <c r="E128" s="1057"/>
      <c r="F128" s="1057"/>
      <c r="G128" s="1057"/>
      <c r="H128" s="1057"/>
      <c r="I128" s="1057"/>
      <c r="J128" s="1057"/>
      <c r="K128" s="1057"/>
      <c r="L128" s="1057"/>
      <c r="M128" s="1057"/>
      <c r="N128" s="1057"/>
      <c r="O128" s="1057"/>
      <c r="P128" s="1057"/>
      <c r="Q128" s="1057"/>
      <c r="R128" s="1057"/>
      <c r="S128" s="1057"/>
      <c r="T128" s="1057"/>
      <c r="U128" s="1057"/>
      <c r="V128" s="1057"/>
      <c r="W128" s="1058" t="s">
        <v>460</v>
      </c>
      <c r="X128" s="1058"/>
      <c r="Y128" s="1058"/>
      <c r="Z128" s="1059"/>
      <c r="AA128" s="1060">
        <v>3603</v>
      </c>
      <c r="AB128" s="1061"/>
      <c r="AC128" s="1061"/>
      <c r="AD128" s="1061"/>
      <c r="AE128" s="1062"/>
      <c r="AF128" s="1063">
        <v>611</v>
      </c>
      <c r="AG128" s="1061"/>
      <c r="AH128" s="1061"/>
      <c r="AI128" s="1061"/>
      <c r="AJ128" s="1062"/>
      <c r="AK128" s="1063">
        <v>24464</v>
      </c>
      <c r="AL128" s="1061"/>
      <c r="AM128" s="1061"/>
      <c r="AN128" s="1061"/>
      <c r="AO128" s="1062"/>
      <c r="AP128" s="1064"/>
      <c r="AQ128" s="1065"/>
      <c r="AR128" s="1065"/>
      <c r="AS128" s="1065"/>
      <c r="AT128" s="1066"/>
      <c r="AU128" s="220"/>
      <c r="AV128" s="220"/>
      <c r="AW128" s="220"/>
      <c r="AX128" s="910" t="s">
        <v>461</v>
      </c>
      <c r="AY128" s="911"/>
      <c r="AZ128" s="911"/>
      <c r="BA128" s="911"/>
      <c r="BB128" s="911"/>
      <c r="BC128" s="911"/>
      <c r="BD128" s="911"/>
      <c r="BE128" s="912"/>
      <c r="BF128" s="1067" t="s">
        <v>122</v>
      </c>
      <c r="BG128" s="1068"/>
      <c r="BH128" s="1068"/>
      <c r="BI128" s="1068"/>
      <c r="BJ128" s="1068"/>
      <c r="BK128" s="1068"/>
      <c r="BL128" s="1069"/>
      <c r="BM128" s="1067">
        <v>12.95</v>
      </c>
      <c r="BN128" s="1068"/>
      <c r="BO128" s="1068"/>
      <c r="BP128" s="1068"/>
      <c r="BQ128" s="1068"/>
      <c r="BR128" s="1068"/>
      <c r="BS128" s="1069"/>
      <c r="BT128" s="1067">
        <v>20</v>
      </c>
      <c r="BU128" s="1068"/>
      <c r="BV128" s="1068"/>
      <c r="BW128" s="1068"/>
      <c r="BX128" s="1068"/>
      <c r="BY128" s="1068"/>
      <c r="BZ128" s="1090"/>
      <c r="CA128" s="243"/>
      <c r="CB128" s="243"/>
      <c r="CC128" s="243"/>
      <c r="CD128" s="243"/>
      <c r="CE128" s="243"/>
      <c r="CF128" s="243"/>
      <c r="CG128" s="220"/>
      <c r="CH128" s="220"/>
      <c r="CI128" s="220"/>
      <c r="CJ128" s="242"/>
      <c r="CK128" s="1038"/>
      <c r="CL128" s="1039"/>
      <c r="CM128" s="1039"/>
      <c r="CN128" s="1039"/>
      <c r="CO128" s="1040"/>
      <c r="CP128" s="1050" t="s">
        <v>462</v>
      </c>
      <c r="CQ128" s="743"/>
      <c r="CR128" s="743"/>
      <c r="CS128" s="743"/>
      <c r="CT128" s="743"/>
      <c r="CU128" s="743"/>
      <c r="CV128" s="743"/>
      <c r="CW128" s="743"/>
      <c r="CX128" s="743"/>
      <c r="CY128" s="743"/>
      <c r="CZ128" s="743"/>
      <c r="DA128" s="743"/>
      <c r="DB128" s="743"/>
      <c r="DC128" s="743"/>
      <c r="DD128" s="743"/>
      <c r="DE128" s="743"/>
      <c r="DF128" s="1051"/>
      <c r="DG128" s="1052" t="s">
        <v>122</v>
      </c>
      <c r="DH128" s="1053"/>
      <c r="DI128" s="1053"/>
      <c r="DJ128" s="1053"/>
      <c r="DK128" s="1053"/>
      <c r="DL128" s="1053" t="s">
        <v>122</v>
      </c>
      <c r="DM128" s="1053"/>
      <c r="DN128" s="1053"/>
      <c r="DO128" s="1053"/>
      <c r="DP128" s="1053"/>
      <c r="DQ128" s="1053" t="s">
        <v>122</v>
      </c>
      <c r="DR128" s="1053"/>
      <c r="DS128" s="1053"/>
      <c r="DT128" s="1053"/>
      <c r="DU128" s="1053"/>
      <c r="DV128" s="1054" t="s">
        <v>122</v>
      </c>
      <c r="DW128" s="1054"/>
      <c r="DX128" s="1054"/>
      <c r="DY128" s="1054"/>
      <c r="DZ128" s="1055"/>
    </row>
    <row r="129" spans="1:131" s="218"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463</v>
      </c>
      <c r="X129" s="1085"/>
      <c r="Y129" s="1085"/>
      <c r="Z129" s="1086"/>
      <c r="AA129" s="972">
        <v>12257712</v>
      </c>
      <c r="AB129" s="973"/>
      <c r="AC129" s="973"/>
      <c r="AD129" s="973"/>
      <c r="AE129" s="974"/>
      <c r="AF129" s="975">
        <v>12531009</v>
      </c>
      <c r="AG129" s="973"/>
      <c r="AH129" s="973"/>
      <c r="AI129" s="973"/>
      <c r="AJ129" s="974"/>
      <c r="AK129" s="975">
        <v>12948762</v>
      </c>
      <c r="AL129" s="973"/>
      <c r="AM129" s="973"/>
      <c r="AN129" s="973"/>
      <c r="AO129" s="974"/>
      <c r="AP129" s="1087"/>
      <c r="AQ129" s="1088"/>
      <c r="AR129" s="1088"/>
      <c r="AS129" s="1088"/>
      <c r="AT129" s="1089"/>
      <c r="AU129" s="221"/>
      <c r="AV129" s="221"/>
      <c r="AW129" s="221"/>
      <c r="AX129" s="1079" t="s">
        <v>464</v>
      </c>
      <c r="AY129" s="937"/>
      <c r="AZ129" s="937"/>
      <c r="BA129" s="937"/>
      <c r="BB129" s="937"/>
      <c r="BC129" s="937"/>
      <c r="BD129" s="937"/>
      <c r="BE129" s="938"/>
      <c r="BF129" s="1080" t="s">
        <v>122</v>
      </c>
      <c r="BG129" s="1081"/>
      <c r="BH129" s="1081"/>
      <c r="BI129" s="1081"/>
      <c r="BJ129" s="1081"/>
      <c r="BK129" s="1081"/>
      <c r="BL129" s="1082"/>
      <c r="BM129" s="1080">
        <v>17.95</v>
      </c>
      <c r="BN129" s="1081"/>
      <c r="BO129" s="1081"/>
      <c r="BP129" s="1081"/>
      <c r="BQ129" s="1081"/>
      <c r="BR129" s="1081"/>
      <c r="BS129" s="1082"/>
      <c r="BT129" s="1080">
        <v>30</v>
      </c>
      <c r="BU129" s="1081"/>
      <c r="BV129" s="1081"/>
      <c r="BW129" s="1081"/>
      <c r="BX129" s="1081"/>
      <c r="BY129" s="1081"/>
      <c r="BZ129" s="108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48" t="s">
        <v>465</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466</v>
      </c>
      <c r="X130" s="1085"/>
      <c r="Y130" s="1085"/>
      <c r="Z130" s="1086"/>
      <c r="AA130" s="972">
        <v>1717600</v>
      </c>
      <c r="AB130" s="973"/>
      <c r="AC130" s="973"/>
      <c r="AD130" s="973"/>
      <c r="AE130" s="974"/>
      <c r="AF130" s="975">
        <v>1650618</v>
      </c>
      <c r="AG130" s="973"/>
      <c r="AH130" s="973"/>
      <c r="AI130" s="973"/>
      <c r="AJ130" s="974"/>
      <c r="AK130" s="975">
        <v>1590136</v>
      </c>
      <c r="AL130" s="973"/>
      <c r="AM130" s="973"/>
      <c r="AN130" s="973"/>
      <c r="AO130" s="974"/>
      <c r="AP130" s="1087"/>
      <c r="AQ130" s="1088"/>
      <c r="AR130" s="1088"/>
      <c r="AS130" s="1088"/>
      <c r="AT130" s="1089"/>
      <c r="AU130" s="221"/>
      <c r="AV130" s="221"/>
      <c r="AW130" s="221"/>
      <c r="AX130" s="1079" t="s">
        <v>467</v>
      </c>
      <c r="AY130" s="937"/>
      <c r="AZ130" s="937"/>
      <c r="BA130" s="937"/>
      <c r="BB130" s="937"/>
      <c r="BC130" s="937"/>
      <c r="BD130" s="937"/>
      <c r="BE130" s="938"/>
      <c r="BF130" s="1115">
        <v>6.2</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468</v>
      </c>
      <c r="X131" s="1122"/>
      <c r="Y131" s="1122"/>
      <c r="Z131" s="1123"/>
      <c r="AA131" s="1018">
        <v>10540112</v>
      </c>
      <c r="AB131" s="1000"/>
      <c r="AC131" s="1000"/>
      <c r="AD131" s="1000"/>
      <c r="AE131" s="1001"/>
      <c r="AF131" s="999">
        <v>10880391</v>
      </c>
      <c r="AG131" s="1000"/>
      <c r="AH131" s="1000"/>
      <c r="AI131" s="1000"/>
      <c r="AJ131" s="1001"/>
      <c r="AK131" s="999">
        <v>11358626</v>
      </c>
      <c r="AL131" s="1000"/>
      <c r="AM131" s="1000"/>
      <c r="AN131" s="1000"/>
      <c r="AO131" s="1001"/>
      <c r="AP131" s="1124"/>
      <c r="AQ131" s="1125"/>
      <c r="AR131" s="1125"/>
      <c r="AS131" s="1125"/>
      <c r="AT131" s="1126"/>
      <c r="AU131" s="221"/>
      <c r="AV131" s="221"/>
      <c r="AW131" s="221"/>
      <c r="AX131" s="1097" t="s">
        <v>469</v>
      </c>
      <c r="AY131" s="743"/>
      <c r="AZ131" s="743"/>
      <c r="BA131" s="743"/>
      <c r="BB131" s="743"/>
      <c r="BC131" s="743"/>
      <c r="BD131" s="743"/>
      <c r="BE131" s="1051"/>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04" t="s">
        <v>470</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471</v>
      </c>
      <c r="W132" s="1108"/>
      <c r="X132" s="1108"/>
      <c r="Y132" s="1108"/>
      <c r="Z132" s="1109"/>
      <c r="AA132" s="1110">
        <v>5.795317925</v>
      </c>
      <c r="AB132" s="1111"/>
      <c r="AC132" s="1111"/>
      <c r="AD132" s="1111"/>
      <c r="AE132" s="1112"/>
      <c r="AF132" s="1113">
        <v>6.2590305810000002</v>
      </c>
      <c r="AG132" s="1111"/>
      <c r="AH132" s="1111"/>
      <c r="AI132" s="1111"/>
      <c r="AJ132" s="1112"/>
      <c r="AK132" s="1113">
        <v>6.8064658519999996</v>
      </c>
      <c r="AL132" s="1111"/>
      <c r="AM132" s="1111"/>
      <c r="AN132" s="1111"/>
      <c r="AO132" s="1112"/>
      <c r="AP132" s="1015"/>
      <c r="AQ132" s="1016"/>
      <c r="AR132" s="1016"/>
      <c r="AS132" s="1016"/>
      <c r="AT132" s="1114"/>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472</v>
      </c>
      <c r="W133" s="1091"/>
      <c r="X133" s="1091"/>
      <c r="Y133" s="1091"/>
      <c r="Z133" s="1092"/>
      <c r="AA133" s="1093">
        <v>5.8</v>
      </c>
      <c r="AB133" s="1094"/>
      <c r="AC133" s="1094"/>
      <c r="AD133" s="1094"/>
      <c r="AE133" s="1095"/>
      <c r="AF133" s="1093">
        <v>5.8</v>
      </c>
      <c r="AG133" s="1094"/>
      <c r="AH133" s="1094"/>
      <c r="AI133" s="1094"/>
      <c r="AJ133" s="1095"/>
      <c r="AK133" s="1093">
        <v>6.2</v>
      </c>
      <c r="AL133" s="1094"/>
      <c r="AM133" s="1094"/>
      <c r="AN133" s="1094"/>
      <c r="AO133" s="1095"/>
      <c r="AP133" s="1042"/>
      <c r="AQ133" s="1043"/>
      <c r="AR133" s="1043"/>
      <c r="AS133" s="1043"/>
      <c r="AT133" s="1096"/>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d/eEiVHP5xqxgGpEVoJt7OHKW2VviqdwfFYXzFZbuojQnv2KuQ3n1k3lapqDiyk9WK0xiMEndS8nBMPpr5Ubw==" saltValue="uzj4A1LV6zvFP6srF95nC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DV78:DZ78"/>
    <mergeCell ref="AZ79:BD79"/>
    <mergeCell ref="CR78:CV78"/>
    <mergeCell ref="CW78:DA78"/>
    <mergeCell ref="DB78:DF78"/>
    <mergeCell ref="DG78:DK78"/>
    <mergeCell ref="DL78:DP78"/>
    <mergeCell ref="DQ78:DU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S77:CG77"/>
    <mergeCell ref="CH77:CL77"/>
    <mergeCell ref="CM77:CQ77"/>
    <mergeCell ref="CR77:CV77"/>
    <mergeCell ref="CW77:DA77"/>
    <mergeCell ref="DB77:DF77"/>
    <mergeCell ref="DV76:DZ76"/>
    <mergeCell ref="AZ77:BD77"/>
    <mergeCell ref="CR76:CV76"/>
    <mergeCell ref="CW76:DA76"/>
    <mergeCell ref="DB76:DF76"/>
    <mergeCell ref="DG76:DK76"/>
    <mergeCell ref="DL76:DP76"/>
    <mergeCell ref="DQ76:DU76"/>
    <mergeCell ref="DV74:DZ74"/>
    <mergeCell ref="AZ75:BD75"/>
    <mergeCell ref="CR74:CV74"/>
    <mergeCell ref="CW74:DA74"/>
    <mergeCell ref="DB74:DF74"/>
    <mergeCell ref="DG74:DK74"/>
    <mergeCell ref="DL74:DP74"/>
    <mergeCell ref="DQ74:DU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DG73:DK73"/>
    <mergeCell ref="DL73:DP73"/>
    <mergeCell ref="DQ73:DU73"/>
    <mergeCell ref="DV73:DZ73"/>
    <mergeCell ref="BS73:CG73"/>
    <mergeCell ref="CH73:CL73"/>
    <mergeCell ref="CM73:CQ73"/>
    <mergeCell ref="CR73:CV73"/>
    <mergeCell ref="CW73:DA73"/>
    <mergeCell ref="DB73:DF73"/>
    <mergeCell ref="DV72:DZ72"/>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AK71:AO71"/>
    <mergeCell ref="AF71:AJ71"/>
    <mergeCell ref="AA71:AE71"/>
    <mergeCell ref="V71:Z71"/>
    <mergeCell ref="Q71:U71"/>
    <mergeCell ref="B71:P71"/>
    <mergeCell ref="CW68:DA68"/>
    <mergeCell ref="DB68:DF68"/>
    <mergeCell ref="DG68:DK68"/>
    <mergeCell ref="DL68:DP68"/>
    <mergeCell ref="DQ68:DU68"/>
    <mergeCell ref="DV70:DZ70"/>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AU78:AY78"/>
    <mergeCell ref="AP78:AT78"/>
    <mergeCell ref="AU79:AY79"/>
    <mergeCell ref="AP79:AT79"/>
    <mergeCell ref="AK79:AO79"/>
    <mergeCell ref="AF79:AJ79"/>
    <mergeCell ref="AA79:AE79"/>
    <mergeCell ref="V79:Z79"/>
    <mergeCell ref="Q79:U79"/>
    <mergeCell ref="B79:P79"/>
    <mergeCell ref="AU77:AY77"/>
    <mergeCell ref="AP77:AT77"/>
    <mergeCell ref="AK77:AO77"/>
    <mergeCell ref="AF77:AJ77"/>
    <mergeCell ref="AA77:AE77"/>
    <mergeCell ref="V77:Z77"/>
    <mergeCell ref="Q77:U77"/>
    <mergeCell ref="B77:P77"/>
    <mergeCell ref="AK78:AO78"/>
    <mergeCell ref="AF78:AJ78"/>
    <mergeCell ref="AA78:AE78"/>
    <mergeCell ref="V78:Z78"/>
    <mergeCell ref="Q78:U78"/>
    <mergeCell ref="B78:P78"/>
    <mergeCell ref="AU74:AY74"/>
    <mergeCell ref="AP74:AT74"/>
    <mergeCell ref="AU75:AY75"/>
    <mergeCell ref="AP75:AT75"/>
    <mergeCell ref="AK75:AO75"/>
    <mergeCell ref="AF75:AJ75"/>
    <mergeCell ref="AA75:AE75"/>
    <mergeCell ref="V75:Z75"/>
    <mergeCell ref="Q75:U75"/>
    <mergeCell ref="B75:P75"/>
    <mergeCell ref="AU73:AY73"/>
    <mergeCell ref="AP73:AT73"/>
    <mergeCell ref="AK73:AO73"/>
    <mergeCell ref="AF73:AJ73"/>
    <mergeCell ref="AA73:AE73"/>
    <mergeCell ref="V73:Z73"/>
    <mergeCell ref="Q73:U73"/>
    <mergeCell ref="B73:P73"/>
    <mergeCell ref="AK74:AO74"/>
    <mergeCell ref="AF74:AJ74"/>
    <mergeCell ref="AA74:AE74"/>
    <mergeCell ref="V74:Z74"/>
    <mergeCell ref="Q74:U74"/>
    <mergeCell ref="B74:P74"/>
    <mergeCell ref="B76:P76"/>
    <mergeCell ref="Q76:U76"/>
    <mergeCell ref="V76:Z7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4" zoomScaleNormal="85" zoomScaleSheetLayoutView="100" workbookViewId="0">
      <selection activeCell="CN74" sqref="CN74"/>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46q33lO/kOnWFdGyRmD4UmxpM3lbpsodl9o7+Tqeh/j2quf0j4o22mnsc3IYCtwKQ4OmV/7/ZZVYOCCnPZVvog==" saltValue="UUI+/brym6cz6J9TnJtiq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2" zoomScaleNormal="100" zoomScaleSheetLayoutView="55" workbookViewId="0">
      <selection activeCell="DL56" sqref="DL56"/>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Vm7MQ6dUY4jY1ZoLqVkv5NIypiK5XW7cLTT/zBgLKWarH2J4XsDLnerayV86sheVWd5Fd2WZ0RTIuc5vwuU2w==" saltValue="GnhYcgGzjQ7X5TMTf3E4x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B28" workbookViewId="0">
      <selection activeCell="AK47" sqref="AK47"/>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28" t="s">
        <v>476</v>
      </c>
      <c r="AP7" s="260"/>
      <c r="AQ7" s="261" t="s">
        <v>477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29"/>
      <c r="AP8" s="266" t="s">
        <v>478</v>
      </c>
      <c r="AQ8" s="267" t="s">
        <v>479</v>
      </c>
      <c r="AR8" s="268" t="s">
        <v>480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481</v>
      </c>
      <c r="AL9" s="1131"/>
      <c r="AM9" s="1131"/>
      <c r="AN9" s="1132"/>
      <c r="AO9" s="269">
        <v>3071913</v>
      </c>
      <c r="AP9" s="269">
        <v>65459</v>
      </c>
      <c r="AQ9" s="270">
        <v>99044</v>
      </c>
      <c r="AR9" s="271">
        <v>-33.9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482</v>
      </c>
      <c r="AL10" s="1131"/>
      <c r="AM10" s="1131"/>
      <c r="AN10" s="1132"/>
      <c r="AO10" s="272">
        <v>531167</v>
      </c>
      <c r="AP10" s="272">
        <v>11319</v>
      </c>
      <c r="AQ10" s="273">
        <v>12597</v>
      </c>
      <c r="AR10" s="274">
        <v>-10.1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483</v>
      </c>
      <c r="AL11" s="1131"/>
      <c r="AM11" s="1131"/>
      <c r="AN11" s="1132"/>
      <c r="AO11" s="272">
        <v>95348</v>
      </c>
      <c r="AP11" s="272">
        <v>2032</v>
      </c>
      <c r="AQ11" s="273">
        <v>1194</v>
      </c>
      <c r="AR11" s="274">
        <v>70.2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484</v>
      </c>
      <c r="AL12" s="1131"/>
      <c r="AM12" s="1131"/>
      <c r="AN12" s="1132"/>
      <c r="AO12" s="272" t="s">
        <v>485</v>
      </c>
      <c r="AP12" s="272" t="s">
        <v>485</v>
      </c>
      <c r="AQ12" s="273">
        <v>18</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486</v>
      </c>
      <c r="AL13" s="1131"/>
      <c r="AM13" s="1131"/>
      <c r="AN13" s="1132"/>
      <c r="AO13" s="272">
        <v>189271</v>
      </c>
      <c r="AP13" s="272">
        <v>4033</v>
      </c>
      <c r="AQ13" s="273">
        <v>3890</v>
      </c>
      <c r="AR13" s="274">
        <v>3.7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487</v>
      </c>
      <c r="AL14" s="1131"/>
      <c r="AM14" s="1131"/>
      <c r="AN14" s="1132"/>
      <c r="AO14" s="272">
        <v>55500</v>
      </c>
      <c r="AP14" s="272">
        <v>1183</v>
      </c>
      <c r="AQ14" s="273">
        <v>1837</v>
      </c>
      <c r="AR14" s="274">
        <v>-35.6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488</v>
      </c>
      <c r="AL15" s="1134"/>
      <c r="AM15" s="1134"/>
      <c r="AN15" s="1135"/>
      <c r="AO15" s="272">
        <v>-170495</v>
      </c>
      <c r="AP15" s="272">
        <v>-3633</v>
      </c>
      <c r="AQ15" s="273">
        <v>-6318</v>
      </c>
      <c r="AR15" s="274">
        <v>-42.5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3772704</v>
      </c>
      <c r="AP16" s="272">
        <v>80392</v>
      </c>
      <c r="AQ16" s="273">
        <v>112262</v>
      </c>
      <c r="AR16" s="274">
        <v>-28.4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493</v>
      </c>
      <c r="AL21" s="1137"/>
      <c r="AM21" s="1137"/>
      <c r="AN21" s="1138"/>
      <c r="AO21" s="285">
        <v>6.67</v>
      </c>
      <c r="AP21" s="286">
        <v>9.26</v>
      </c>
      <c r="AQ21" s="287">
        <v>-2.59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494</v>
      </c>
      <c r="AL22" s="1137"/>
      <c r="AM22" s="1137"/>
      <c r="AN22" s="1138"/>
      <c r="AO22" s="290">
        <v>97.6</v>
      </c>
      <c r="AP22" s="291">
        <v>97.3</v>
      </c>
      <c r="AQ22" s="292">
        <v>0.3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7" t="s">
        <v>495</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c r="AT26" s="255"/>
    </row>
    <row r="27" spans="1:46" x14ac:dyDescent="0.15">
      <c r="A27" s="297"/>
      <c r="AO27" s="250"/>
      <c r="AP27" s="250"/>
      <c r="AQ27" s="250"/>
      <c r="AR27" s="250"/>
      <c r="AS27" s="250"/>
      <c r="AT27" s="250"/>
    </row>
    <row r="28" spans="1:46" ht="17.25" x14ac:dyDescent="0.1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28" t="s">
        <v>476</v>
      </c>
      <c r="AP30" s="260"/>
      <c r="AQ30" s="261" t="s">
        <v>477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29"/>
      <c r="AP31" s="266" t="s">
        <v>478</v>
      </c>
      <c r="AQ31" s="267" t="s">
        <v>479</v>
      </c>
      <c r="AR31" s="268" t="s">
        <v>480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44" t="s">
        <v>498</v>
      </c>
      <c r="AL32" s="1145"/>
      <c r="AM32" s="1145"/>
      <c r="AN32" s="1146"/>
      <c r="AO32" s="300">
        <v>2004985</v>
      </c>
      <c r="AP32" s="300">
        <v>42724</v>
      </c>
      <c r="AQ32" s="301">
        <v>60713</v>
      </c>
      <c r="AR32" s="302">
        <v>-29.6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44" t="s">
        <v>499</v>
      </c>
      <c r="AL33" s="1145"/>
      <c r="AM33" s="1145"/>
      <c r="AN33" s="1146"/>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44" t="s">
        <v>500</v>
      </c>
      <c r="AL34" s="1145"/>
      <c r="AM34" s="1145"/>
      <c r="AN34" s="1146"/>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44" t="s">
        <v>501</v>
      </c>
      <c r="AL35" s="1145"/>
      <c r="AM35" s="1145"/>
      <c r="AN35" s="1146"/>
      <c r="AO35" s="300">
        <v>280486</v>
      </c>
      <c r="AP35" s="300">
        <v>5977</v>
      </c>
      <c r="AQ35" s="301">
        <v>14168</v>
      </c>
      <c r="AR35" s="302">
        <v>-57.8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44" t="s">
        <v>502</v>
      </c>
      <c r="AL36" s="1145"/>
      <c r="AM36" s="1145"/>
      <c r="AN36" s="1146"/>
      <c r="AO36" s="300">
        <v>101930</v>
      </c>
      <c r="AP36" s="300">
        <v>2172</v>
      </c>
      <c r="AQ36" s="301">
        <v>2586</v>
      </c>
      <c r="AR36" s="302">
        <v>-16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44" t="s">
        <v>503</v>
      </c>
      <c r="AL37" s="1145"/>
      <c r="AM37" s="1145"/>
      <c r="AN37" s="1146"/>
      <c r="AO37" s="300" t="s">
        <v>485</v>
      </c>
      <c r="AP37" s="300" t="s">
        <v>485</v>
      </c>
      <c r="AQ37" s="301">
        <v>189</v>
      </c>
      <c r="AR37" s="302" t="s">
        <v>485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47" t="s">
        <v>504</v>
      </c>
      <c r="AL38" s="1148"/>
      <c r="AM38" s="1148"/>
      <c r="AN38" s="1149"/>
      <c r="AO38" s="303">
        <v>320</v>
      </c>
      <c r="AP38" s="303">
        <v>7</v>
      </c>
      <c r="AQ38" s="304">
        <v>8</v>
      </c>
      <c r="AR38" s="292">
        <v>-12.5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47" t="s">
        <v>505</v>
      </c>
      <c r="AL39" s="1148"/>
      <c r="AM39" s="1148"/>
      <c r="AN39" s="1149"/>
      <c r="AO39" s="300">
        <v>-24464</v>
      </c>
      <c r="AP39" s="300">
        <v>-521</v>
      </c>
      <c r="AQ39" s="301">
        <v>-5399</v>
      </c>
      <c r="AR39" s="302">
        <v>-90.4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44" t="s">
        <v>506</v>
      </c>
      <c r="AL40" s="1145"/>
      <c r="AM40" s="1145"/>
      <c r="AN40" s="1146"/>
      <c r="AO40" s="300">
        <v>-1590136</v>
      </c>
      <c r="AP40" s="300">
        <v>-33884</v>
      </c>
      <c r="AQ40" s="301">
        <v>-49527</v>
      </c>
      <c r="AR40" s="302">
        <v>-31.6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50" t="s">
        <v>287</v>
      </c>
      <c r="AL41" s="1151"/>
      <c r="AM41" s="1151"/>
      <c r="AN41" s="1152"/>
      <c r="AO41" s="300">
        <v>773121</v>
      </c>
      <c r="AP41" s="300">
        <v>16474</v>
      </c>
      <c r="AQ41" s="301">
        <v>22738</v>
      </c>
      <c r="AR41" s="302">
        <v>-27.5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39" t="s">
        <v>476</v>
      </c>
      <c r="AN49" s="1141" t="s">
        <v>509</v>
      </c>
      <c r="AO49" s="1142"/>
      <c r="AP49" s="1142"/>
      <c r="AQ49" s="1142"/>
      <c r="AR49" s="114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40"/>
      <c r="AN50" s="316" t="s">
        <v>510</v>
      </c>
      <c r="AO50" s="317" t="s">
        <v>511</v>
      </c>
      <c r="AP50" s="318" t="s">
        <v>512</v>
      </c>
      <c r="AQ50" s="319" t="s">
        <v>513</v>
      </c>
      <c r="AR50" s="320" t="s">
        <v>514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3021369</v>
      </c>
      <c r="AN51" s="322">
        <v>67255</v>
      </c>
      <c r="AO51" s="323">
        <v>-18.2</v>
      </c>
      <c r="AP51" s="324">
        <v>92632</v>
      </c>
      <c r="AQ51" s="325">
        <v>-1.5</v>
      </c>
      <c r="AR51" s="326">
        <v>-16.7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586559</v>
      </c>
      <c r="AN52" s="330">
        <v>13057</v>
      </c>
      <c r="AO52" s="331">
        <v>-59</v>
      </c>
      <c r="AP52" s="332">
        <v>47978</v>
      </c>
      <c r="AQ52" s="333">
        <v>-2</v>
      </c>
      <c r="AR52" s="334">
        <v>-57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3451979</v>
      </c>
      <c r="AN53" s="322">
        <v>75739</v>
      </c>
      <c r="AO53" s="323">
        <v>12.6</v>
      </c>
      <c r="AP53" s="324">
        <v>71279</v>
      </c>
      <c r="AQ53" s="325">
        <v>-23.1</v>
      </c>
      <c r="AR53" s="326">
        <v>35.700000000000003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945675</v>
      </c>
      <c r="AN54" s="330">
        <v>20749</v>
      </c>
      <c r="AO54" s="331">
        <v>58.9</v>
      </c>
      <c r="AP54" s="332">
        <v>36731</v>
      </c>
      <c r="AQ54" s="333">
        <v>-23.4</v>
      </c>
      <c r="AR54" s="334">
        <v>82.3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3204913</v>
      </c>
      <c r="AN55" s="322">
        <v>69781</v>
      </c>
      <c r="AO55" s="323">
        <v>-7.9</v>
      </c>
      <c r="AP55" s="324">
        <v>74994</v>
      </c>
      <c r="AQ55" s="325">
        <v>5.2</v>
      </c>
      <c r="AR55" s="326">
        <v>-13.1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268933</v>
      </c>
      <c r="AN56" s="330">
        <v>5856</v>
      </c>
      <c r="AO56" s="331">
        <v>-71.8</v>
      </c>
      <c r="AP56" s="332">
        <v>36188</v>
      </c>
      <c r="AQ56" s="333">
        <v>-1.5</v>
      </c>
      <c r="AR56" s="334">
        <v>-70.3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3395777</v>
      </c>
      <c r="AN57" s="322">
        <v>73093</v>
      </c>
      <c r="AO57" s="323">
        <v>4.7</v>
      </c>
      <c r="AP57" s="324">
        <v>71849</v>
      </c>
      <c r="AQ57" s="325">
        <v>-4.2</v>
      </c>
      <c r="AR57" s="326">
        <v>8.9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420150</v>
      </c>
      <c r="AN58" s="330">
        <v>9044</v>
      </c>
      <c r="AO58" s="331">
        <v>54.4</v>
      </c>
      <c r="AP58" s="332">
        <v>36144</v>
      </c>
      <c r="AQ58" s="333">
        <v>-0.1</v>
      </c>
      <c r="AR58" s="334">
        <v>54.5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4756103</v>
      </c>
      <c r="AN59" s="322">
        <v>101347</v>
      </c>
      <c r="AO59" s="323">
        <v>38.700000000000003</v>
      </c>
      <c r="AP59" s="324">
        <v>82962</v>
      </c>
      <c r="AQ59" s="325">
        <v>15.5</v>
      </c>
      <c r="AR59" s="326">
        <v>23.2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1400417</v>
      </c>
      <c r="AN60" s="330">
        <v>29841</v>
      </c>
      <c r="AO60" s="331">
        <v>230</v>
      </c>
      <c r="AP60" s="332">
        <v>42835</v>
      </c>
      <c r="AQ60" s="333">
        <v>18.5</v>
      </c>
      <c r="AR60" s="334">
        <v>211.5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3566028</v>
      </c>
      <c r="AN61" s="337">
        <v>77443</v>
      </c>
      <c r="AO61" s="338">
        <v>6</v>
      </c>
      <c r="AP61" s="339">
        <v>78743</v>
      </c>
      <c r="AQ61" s="340">
        <v>-1.6</v>
      </c>
      <c r="AR61" s="326">
        <v>7.6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724347</v>
      </c>
      <c r="AN62" s="330">
        <v>15709</v>
      </c>
      <c r="AO62" s="331">
        <v>42.5</v>
      </c>
      <c r="AP62" s="332">
        <v>39975</v>
      </c>
      <c r="AQ62" s="333">
        <v>-1.7</v>
      </c>
      <c r="AR62" s="334">
        <v>44.2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0/qBCq3Lxkng8pdCoXje0+9N2oQir0J8Z0BPQ+gqlqfJG35A09P/R2au6B0V3+GCGj45iBRN02OXyrbu6dHGNg==" saltValue="1CqxP0M/sXaW8e/jEPa7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473</v>
      </c>
    </row>
    <row r="121" spans="125:125" ht="13.5" hidden="1" customHeight="1" x14ac:dyDescent="0.15">
      <c r="DU121" s="247"/>
    </row>
  </sheetData>
  <sheetProtection algorithmName="SHA-512" hashValue="uQhOnx8dD46Hee95ETj0GTwqK+nWYfp7MNcp0VHxrbziI76oIfSLfSQ7K+3pjzOxd1Sn7N/fi4vdhfH+MZH/WQ==" saltValue="nzowaOhhzYWxEW4ehFXKn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Normal="100" zoomScaleSheetLayoutView="55" workbookViewId="0">
      <selection activeCell="AH101" sqref="AH10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473</v>
      </c>
    </row>
  </sheetData>
  <sheetProtection algorithmName="SHA-512" hashValue="rLL5XT/WbyHW0iHETxQpXDMimmNEt2jjcW/hf6kuZB+GRI7SvWTXFfyxoaZZ+kIV45i3KiWW7sn8oAE8LvVydQ==" saltValue="nNrah7D5WFnWIIyPHEp/8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45" zoomScaleSheetLayoutView="100" workbookViewId="0">
      <selection activeCell="P49" sqref="P49"/>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3" t="s">
        <v>3</v>
      </c>
      <c r="D47" s="1153"/>
      <c r="E47" s="1154"/>
      <c r="F47" s="11">
        <v>22.73</v>
      </c>
      <c r="G47" s="12">
        <v>28.48</v>
      </c>
      <c r="H47" s="12">
        <v>27.92</v>
      </c>
      <c r="I47" s="12">
        <v>26.26</v>
      </c>
      <c r="J47" s="13">
        <v>24.05</v>
      </c>
    </row>
    <row r="48" spans="2:10" ht="57.75" customHeight="1" x14ac:dyDescent="0.15">
      <c r="B48" s="14"/>
      <c r="C48" s="1155" t="s">
        <v>4</v>
      </c>
      <c r="D48" s="1155"/>
      <c r="E48" s="1156"/>
      <c r="F48" s="15">
        <v>12.8</v>
      </c>
      <c r="G48" s="16">
        <v>10.28</v>
      </c>
      <c r="H48" s="16">
        <v>16.010000000000002</v>
      </c>
      <c r="I48" s="16">
        <v>15.98</v>
      </c>
      <c r="J48" s="17">
        <v>13.31</v>
      </c>
    </row>
    <row r="49" spans="2:10" ht="57.75" customHeight="1" thickBot="1" x14ac:dyDescent="0.2">
      <c r="B49" s="18"/>
      <c r="C49" s="1157" t="s">
        <v>5</v>
      </c>
      <c r="D49" s="1157"/>
      <c r="E49" s="1158"/>
      <c r="F49" s="19">
        <v>3.39</v>
      </c>
      <c r="G49" s="20">
        <v>7.38</v>
      </c>
      <c r="H49" s="20">
        <v>4.57</v>
      </c>
      <c r="I49" s="20" t="s">
        <v>528</v>
      </c>
      <c r="J49" s="21" t="s">
        <v>529</v>
      </c>
    </row>
    <row r="50" spans="2:10" x14ac:dyDescent="0.15"/>
  </sheetData>
  <sheetProtection algorithmName="SHA-512" hashValue="Nc0O8vDKxkf773vGI/DQWRd85SM4vpi7fwTsxEAZthUdlxDZttHSOBUmT5wGtlQRhKmfeIZqLqYSkcOkrBpv8Q==" saltValue="i6CEdbwlMZpk3dv4FDcH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H28"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5" t="s">
        <v>530</v>
      </c>
      <c r="D34" s="1165"/>
      <c r="E34" s="1166"/>
      <c r="F34" s="32" t="s">
        <v>531</v>
      </c>
      <c r="G34" s="33" t="s">
        <v>532</v>
      </c>
      <c r="H34" s="33" t="s">
        <v>533</v>
      </c>
      <c r="I34" s="33" t="s">
        <v>534</v>
      </c>
      <c r="J34" s="34" t="s">
        <v>535</v>
      </c>
      <c r="K34" s="22"/>
      <c r="L34" s="22"/>
      <c r="M34" s="22"/>
      <c r="N34" s="22"/>
      <c r="O34" s="22"/>
      <c r="P34" s="22"/>
    </row>
    <row r="35" spans="1:16" ht="39" customHeight="1" x14ac:dyDescent="0.15">
      <c r="A35" s="22"/>
      <c r="B35" s="35"/>
      <c r="C35" s="1159" t="s">
        <v>536</v>
      </c>
      <c r="D35" s="1160"/>
      <c r="E35" s="1161"/>
      <c r="F35" s="36">
        <v>12.79</v>
      </c>
      <c r="G35" s="37">
        <v>10.28</v>
      </c>
      <c r="H35" s="37">
        <v>16</v>
      </c>
      <c r="I35" s="37">
        <v>15.98</v>
      </c>
      <c r="J35" s="38">
        <v>13.3</v>
      </c>
      <c r="K35" s="22"/>
      <c r="L35" s="22"/>
      <c r="M35" s="22"/>
      <c r="N35" s="22"/>
      <c r="O35" s="22"/>
      <c r="P35" s="22"/>
    </row>
    <row r="36" spans="1:16" ht="39" customHeight="1" x14ac:dyDescent="0.15">
      <c r="A36" s="22"/>
      <c r="B36" s="35"/>
      <c r="C36" s="1159" t="s">
        <v>537</v>
      </c>
      <c r="D36" s="1160"/>
      <c r="E36" s="1161"/>
      <c r="F36" s="36">
        <v>5.56</v>
      </c>
      <c r="G36" s="37">
        <v>5.65</v>
      </c>
      <c r="H36" s="37">
        <v>5.49</v>
      </c>
      <c r="I36" s="37">
        <v>5.77</v>
      </c>
      <c r="J36" s="38">
        <v>5.17</v>
      </c>
      <c r="K36" s="22"/>
      <c r="L36" s="22"/>
      <c r="M36" s="22"/>
      <c r="N36" s="22"/>
      <c r="O36" s="22"/>
      <c r="P36" s="22"/>
    </row>
    <row r="37" spans="1:16" ht="39" customHeight="1" x14ac:dyDescent="0.15">
      <c r="A37" s="22"/>
      <c r="B37" s="35"/>
      <c r="C37" s="1159" t="s">
        <v>538</v>
      </c>
      <c r="D37" s="1160"/>
      <c r="E37" s="1161"/>
      <c r="F37" s="36">
        <v>0.99</v>
      </c>
      <c r="G37" s="37">
        <v>1.4</v>
      </c>
      <c r="H37" s="37">
        <v>1.93</v>
      </c>
      <c r="I37" s="37">
        <v>3.34</v>
      </c>
      <c r="J37" s="38">
        <v>3.92</v>
      </c>
      <c r="K37" s="22"/>
      <c r="L37" s="22"/>
      <c r="M37" s="22"/>
      <c r="N37" s="22"/>
      <c r="O37" s="22"/>
      <c r="P37" s="22"/>
    </row>
    <row r="38" spans="1:16" ht="39" customHeight="1" x14ac:dyDescent="0.15">
      <c r="A38" s="22"/>
      <c r="B38" s="35"/>
      <c r="C38" s="1159" t="s">
        <v>539</v>
      </c>
      <c r="D38" s="1160"/>
      <c r="E38" s="1161"/>
      <c r="F38" s="36">
        <v>0.13</v>
      </c>
      <c r="G38" s="37">
        <v>0.15</v>
      </c>
      <c r="H38" s="37">
        <v>0.17</v>
      </c>
      <c r="I38" s="37">
        <v>0.2</v>
      </c>
      <c r="J38" s="38">
        <v>0.22</v>
      </c>
      <c r="K38" s="22"/>
      <c r="L38" s="22"/>
      <c r="M38" s="22"/>
      <c r="N38" s="22"/>
      <c r="O38" s="22"/>
      <c r="P38" s="22"/>
    </row>
    <row r="39" spans="1:16" ht="39" customHeight="1" x14ac:dyDescent="0.15">
      <c r="A39" s="22"/>
      <c r="B39" s="35"/>
      <c r="C39" s="1159"/>
      <c r="D39" s="1160"/>
      <c r="E39" s="1161"/>
      <c r="F39" s="36"/>
      <c r="G39" s="37"/>
      <c r="H39" s="37"/>
      <c r="I39" s="37"/>
      <c r="J39" s="38"/>
      <c r="K39" s="22"/>
      <c r="L39" s="22"/>
      <c r="M39" s="22"/>
      <c r="N39" s="22"/>
      <c r="O39" s="22"/>
      <c r="P39" s="22"/>
    </row>
    <row r="40" spans="1:16" ht="39" customHeight="1" x14ac:dyDescent="0.15">
      <c r="A40" s="22"/>
      <c r="B40" s="35"/>
      <c r="C40" s="1159"/>
      <c r="D40" s="1160"/>
      <c r="E40" s="1161"/>
      <c r="F40" s="36"/>
      <c r="G40" s="37"/>
      <c r="H40" s="37"/>
      <c r="I40" s="37"/>
      <c r="J40" s="38"/>
      <c r="K40" s="22"/>
      <c r="L40" s="22"/>
      <c r="M40" s="22"/>
      <c r="N40" s="22"/>
      <c r="O40" s="22"/>
      <c r="P40" s="22"/>
    </row>
    <row r="41" spans="1:16" ht="39" customHeight="1" x14ac:dyDescent="0.15">
      <c r="A41" s="22"/>
      <c r="B41" s="35"/>
      <c r="C41" s="1159"/>
      <c r="D41" s="1160"/>
      <c r="E41" s="1161"/>
      <c r="F41" s="36"/>
      <c r="G41" s="37"/>
      <c r="H41" s="37"/>
      <c r="I41" s="37"/>
      <c r="J41" s="38"/>
      <c r="K41" s="22"/>
      <c r="L41" s="22"/>
      <c r="M41" s="22"/>
      <c r="N41" s="22"/>
      <c r="O41" s="22"/>
      <c r="P41" s="22"/>
    </row>
    <row r="42" spans="1:16" ht="39" customHeight="1" x14ac:dyDescent="0.15">
      <c r="A42" s="22"/>
      <c r="B42" s="39"/>
      <c r="C42" s="1159" t="s">
        <v>540</v>
      </c>
      <c r="D42" s="1160"/>
      <c r="E42" s="1161"/>
      <c r="F42" s="36" t="s">
        <v>485</v>
      </c>
      <c r="G42" s="37" t="s">
        <v>485</v>
      </c>
      <c r="H42" s="37" t="s">
        <v>485</v>
      </c>
      <c r="I42" s="37" t="s">
        <v>485</v>
      </c>
      <c r="J42" s="38" t="s">
        <v>485</v>
      </c>
      <c r="K42" s="22"/>
      <c r="L42" s="22"/>
      <c r="M42" s="22"/>
      <c r="N42" s="22"/>
      <c r="O42" s="22"/>
      <c r="P42" s="22"/>
    </row>
    <row r="43" spans="1:16" ht="39" customHeight="1" thickBot="1" x14ac:dyDescent="0.2">
      <c r="A43" s="22"/>
      <c r="B43" s="40"/>
      <c r="C43" s="1162" t="s">
        <v>541</v>
      </c>
      <c r="D43" s="1163"/>
      <c r="E43" s="1164"/>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5HjyjRa3TW4/PfDo21rSQR9GAoE53fTV/NcOBbpDuHC90y3lf92jokGK24tcjKYqw9HdDjsYzLfDf0PBKGpMw==" saltValue="iksWklr49NGYGHRUWFZf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I52"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167" t="s">
        <v>9</v>
      </c>
      <c r="C45" s="1168"/>
      <c r="D45" s="58"/>
      <c r="E45" s="1173" t="s">
        <v>10</v>
      </c>
      <c r="F45" s="1173"/>
      <c r="G45" s="1173"/>
      <c r="H45" s="1173"/>
      <c r="I45" s="1173"/>
      <c r="J45" s="1174"/>
      <c r="K45" s="59">
        <v>2040</v>
      </c>
      <c r="L45" s="60">
        <v>1998</v>
      </c>
      <c r="M45" s="60">
        <v>2004</v>
      </c>
      <c r="N45" s="60">
        <v>1976</v>
      </c>
      <c r="O45" s="61">
        <v>2005</v>
      </c>
      <c r="P45" s="48"/>
      <c r="Q45" s="48"/>
      <c r="R45" s="48"/>
      <c r="S45" s="48"/>
      <c r="T45" s="48"/>
      <c r="U45" s="48"/>
    </row>
    <row r="46" spans="1:21" ht="30.75" customHeight="1" x14ac:dyDescent="0.15">
      <c r="A46" s="48"/>
      <c r="B46" s="1169"/>
      <c r="C46" s="1170"/>
      <c r="D46" s="62"/>
      <c r="E46" s="1175" t="s">
        <v>11</v>
      </c>
      <c r="F46" s="1175"/>
      <c r="G46" s="1175"/>
      <c r="H46" s="1175"/>
      <c r="I46" s="1175"/>
      <c r="J46" s="1176"/>
      <c r="K46" s="63" t="s">
        <v>485</v>
      </c>
      <c r="L46" s="64" t="s">
        <v>485</v>
      </c>
      <c r="M46" s="64" t="s">
        <v>485</v>
      </c>
      <c r="N46" s="64" t="s">
        <v>485</v>
      </c>
      <c r="O46" s="65" t="s">
        <v>485</v>
      </c>
      <c r="P46" s="48"/>
      <c r="Q46" s="48"/>
      <c r="R46" s="48"/>
      <c r="S46" s="48"/>
      <c r="T46" s="48"/>
      <c r="U46" s="48"/>
    </row>
    <row r="47" spans="1:21" ht="30.75" customHeight="1" x14ac:dyDescent="0.15">
      <c r="A47" s="48"/>
      <c r="B47" s="1169"/>
      <c r="C47" s="1170"/>
      <c r="D47" s="62"/>
      <c r="E47" s="1175" t="s">
        <v>12</v>
      </c>
      <c r="F47" s="1175"/>
      <c r="G47" s="1175"/>
      <c r="H47" s="1175"/>
      <c r="I47" s="1175"/>
      <c r="J47" s="1176"/>
      <c r="K47" s="63" t="s">
        <v>485</v>
      </c>
      <c r="L47" s="64" t="s">
        <v>485</v>
      </c>
      <c r="M47" s="64" t="s">
        <v>485</v>
      </c>
      <c r="N47" s="64" t="s">
        <v>485</v>
      </c>
      <c r="O47" s="65" t="s">
        <v>485</v>
      </c>
      <c r="P47" s="48"/>
      <c r="Q47" s="48"/>
      <c r="R47" s="48"/>
      <c r="S47" s="48"/>
      <c r="T47" s="48"/>
      <c r="U47" s="48"/>
    </row>
    <row r="48" spans="1:21" ht="30.75" customHeight="1" x14ac:dyDescent="0.15">
      <c r="A48" s="48"/>
      <c r="B48" s="1169"/>
      <c r="C48" s="1170"/>
      <c r="D48" s="62"/>
      <c r="E48" s="1175" t="s">
        <v>13</v>
      </c>
      <c r="F48" s="1175"/>
      <c r="G48" s="1175"/>
      <c r="H48" s="1175"/>
      <c r="I48" s="1175"/>
      <c r="J48" s="1176"/>
      <c r="K48" s="63">
        <v>251</v>
      </c>
      <c r="L48" s="64">
        <v>243</v>
      </c>
      <c r="M48" s="64">
        <v>246</v>
      </c>
      <c r="N48" s="64">
        <v>276</v>
      </c>
      <c r="O48" s="65">
        <v>280</v>
      </c>
      <c r="P48" s="48"/>
      <c r="Q48" s="48"/>
      <c r="R48" s="48"/>
      <c r="S48" s="48"/>
      <c r="T48" s="48"/>
      <c r="U48" s="48"/>
    </row>
    <row r="49" spans="1:21" ht="30.75" customHeight="1" x14ac:dyDescent="0.15">
      <c r="A49" s="48"/>
      <c r="B49" s="1169"/>
      <c r="C49" s="1170"/>
      <c r="D49" s="62"/>
      <c r="E49" s="1175" t="s">
        <v>14</v>
      </c>
      <c r="F49" s="1175"/>
      <c r="G49" s="1175"/>
      <c r="H49" s="1175"/>
      <c r="I49" s="1175"/>
      <c r="J49" s="1176"/>
      <c r="K49" s="63">
        <v>95</v>
      </c>
      <c r="L49" s="64">
        <v>83</v>
      </c>
      <c r="M49" s="64">
        <v>82</v>
      </c>
      <c r="N49" s="64">
        <v>80</v>
      </c>
      <c r="O49" s="65">
        <v>102</v>
      </c>
      <c r="P49" s="48"/>
      <c r="Q49" s="48"/>
      <c r="R49" s="48"/>
      <c r="S49" s="48"/>
      <c r="T49" s="48"/>
      <c r="U49" s="48"/>
    </row>
    <row r="50" spans="1:21" ht="30.75" customHeight="1" x14ac:dyDescent="0.15">
      <c r="A50" s="48"/>
      <c r="B50" s="1169"/>
      <c r="C50" s="1170"/>
      <c r="D50" s="62"/>
      <c r="E50" s="1175" t="s">
        <v>15</v>
      </c>
      <c r="F50" s="1175"/>
      <c r="G50" s="1175"/>
      <c r="H50" s="1175"/>
      <c r="I50" s="1175"/>
      <c r="J50" s="1176"/>
      <c r="K50" s="63" t="s">
        <v>485</v>
      </c>
      <c r="L50" s="64" t="s">
        <v>485</v>
      </c>
      <c r="M50" s="64" t="s">
        <v>485</v>
      </c>
      <c r="N50" s="64" t="s">
        <v>485</v>
      </c>
      <c r="O50" s="65" t="s">
        <v>485</v>
      </c>
      <c r="P50" s="48"/>
      <c r="Q50" s="48"/>
      <c r="R50" s="48"/>
      <c r="S50" s="48"/>
      <c r="T50" s="48"/>
      <c r="U50" s="48"/>
    </row>
    <row r="51" spans="1:21" ht="30.75" customHeight="1" x14ac:dyDescent="0.15">
      <c r="A51" s="48"/>
      <c r="B51" s="1171"/>
      <c r="C51" s="1172"/>
      <c r="D51" s="66"/>
      <c r="E51" s="1175" t="s">
        <v>16</v>
      </c>
      <c r="F51" s="1175"/>
      <c r="G51" s="1175"/>
      <c r="H51" s="1175"/>
      <c r="I51" s="1175"/>
      <c r="J51" s="1176"/>
      <c r="K51" s="63">
        <v>0</v>
      </c>
      <c r="L51" s="64">
        <v>0</v>
      </c>
      <c r="M51" s="64" t="s">
        <v>485</v>
      </c>
      <c r="N51" s="64">
        <v>0</v>
      </c>
      <c r="O51" s="65">
        <v>0</v>
      </c>
      <c r="P51" s="48"/>
      <c r="Q51" s="48"/>
      <c r="R51" s="48"/>
      <c r="S51" s="48"/>
      <c r="T51" s="48"/>
      <c r="U51" s="48"/>
    </row>
    <row r="52" spans="1:21" ht="30.75" customHeight="1" x14ac:dyDescent="0.15">
      <c r="A52" s="48"/>
      <c r="B52" s="1177" t="s">
        <v>17</v>
      </c>
      <c r="C52" s="1178"/>
      <c r="D52" s="66"/>
      <c r="E52" s="1175" t="s">
        <v>18</v>
      </c>
      <c r="F52" s="1175"/>
      <c r="G52" s="1175"/>
      <c r="H52" s="1175"/>
      <c r="I52" s="1175"/>
      <c r="J52" s="1176"/>
      <c r="K52" s="63">
        <v>1767</v>
      </c>
      <c r="L52" s="64">
        <v>1749</v>
      </c>
      <c r="M52" s="64">
        <v>1721</v>
      </c>
      <c r="N52" s="64">
        <v>1651</v>
      </c>
      <c r="O52" s="65">
        <v>1614</v>
      </c>
      <c r="P52" s="48"/>
      <c r="Q52" s="48"/>
      <c r="R52" s="48"/>
      <c r="S52" s="48"/>
      <c r="T52" s="48"/>
      <c r="U52" s="48"/>
    </row>
    <row r="53" spans="1:21" ht="30.75" customHeight="1" thickBot="1" x14ac:dyDescent="0.2">
      <c r="A53" s="48"/>
      <c r="B53" s="1179" t="s">
        <v>19</v>
      </c>
      <c r="C53" s="1180"/>
      <c r="D53" s="67"/>
      <c r="E53" s="1181" t="s">
        <v>20</v>
      </c>
      <c r="F53" s="1181"/>
      <c r="G53" s="1181"/>
      <c r="H53" s="1181"/>
      <c r="I53" s="1181"/>
      <c r="J53" s="1182"/>
      <c r="K53" s="68">
        <v>619</v>
      </c>
      <c r="L53" s="69">
        <v>575</v>
      </c>
      <c r="M53" s="69">
        <v>611</v>
      </c>
      <c r="N53" s="69">
        <v>681</v>
      </c>
      <c r="O53" s="70">
        <v>773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83" t="s">
        <v>24</v>
      </c>
      <c r="C58" s="1184"/>
      <c r="D58" s="1189" t="s">
        <v>25</v>
      </c>
      <c r="E58" s="1190"/>
      <c r="F58" s="1190"/>
      <c r="G58" s="1190"/>
      <c r="H58" s="1190"/>
      <c r="I58" s="1190"/>
      <c r="J58" s="1191"/>
      <c r="K58" s="83"/>
      <c r="L58" s="84"/>
      <c r="M58" s="84"/>
      <c r="N58" s="84"/>
      <c r="O58" s="85"/>
    </row>
    <row r="59" spans="1:21" ht="31.5" customHeight="1" x14ac:dyDescent="0.15">
      <c r="B59" s="1185"/>
      <c r="C59" s="1186"/>
      <c r="D59" s="1192" t="s">
        <v>26</v>
      </c>
      <c r="E59" s="1193"/>
      <c r="F59" s="1193"/>
      <c r="G59" s="1193"/>
      <c r="H59" s="1193"/>
      <c r="I59" s="1193"/>
      <c r="J59" s="1194"/>
      <c r="K59" s="86"/>
      <c r="L59" s="87"/>
      <c r="M59" s="87"/>
      <c r="N59" s="87"/>
      <c r="O59" s="88"/>
    </row>
    <row r="60" spans="1:21" ht="31.5" customHeight="1" thickBot="1" x14ac:dyDescent="0.2">
      <c r="B60" s="1187"/>
      <c r="C60" s="1188"/>
      <c r="D60" s="1195" t="s">
        <v>27</v>
      </c>
      <c r="E60" s="1196"/>
      <c r="F60" s="1196"/>
      <c r="G60" s="1196"/>
      <c r="H60" s="1196"/>
      <c r="I60" s="1196"/>
      <c r="J60" s="1197"/>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dzIi1XNV3uQ0AqInfRICgrnUbsnuIIVcLf9Bh3S/FEUJwBRhBuJfsSu/8UM9D8Uvztw9erAxHk/bRDC+egLBw==" saltValue="cLZnJ7Jv7QZOWkm2dFicv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G37" zoomScaleSheetLayoutView="100" workbookViewId="0">
      <selection activeCell="I41" sqref="I41:I4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523</v>
      </c>
      <c r="J40" s="103" t="s">
        <v>524</v>
      </c>
      <c r="K40" s="103" t="s">
        <v>525</v>
      </c>
      <c r="L40" s="103" t="s">
        <v>526</v>
      </c>
      <c r="M40" s="104" t="s">
        <v>527</v>
      </c>
    </row>
    <row r="41" spans="2:13" ht="27.75" customHeight="1" x14ac:dyDescent="0.15">
      <c r="B41" s="1198" t="s">
        <v>30</v>
      </c>
      <c r="C41" s="1199"/>
      <c r="D41" s="105"/>
      <c r="E41" s="1204" t="s">
        <v>31</v>
      </c>
      <c r="F41" s="1204"/>
      <c r="G41" s="1204"/>
      <c r="H41" s="1205"/>
      <c r="I41" s="343">
        <v>20873</v>
      </c>
      <c r="J41" s="344">
        <v>20367</v>
      </c>
      <c r="K41" s="344">
        <v>19711</v>
      </c>
      <c r="L41" s="344">
        <v>19217</v>
      </c>
      <c r="M41" s="345">
        <v>18979</v>
      </c>
    </row>
    <row r="42" spans="2:13" ht="27.75" customHeight="1" x14ac:dyDescent="0.15">
      <c r="B42" s="1200"/>
      <c r="C42" s="1201"/>
      <c r="D42" s="106"/>
      <c r="E42" s="1206" t="s">
        <v>32</v>
      </c>
      <c r="F42" s="1206"/>
      <c r="G42" s="1206"/>
      <c r="H42" s="1207"/>
      <c r="I42" s="346" t="s">
        <v>485</v>
      </c>
      <c r="J42" s="347" t="s">
        <v>485</v>
      </c>
      <c r="K42" s="347" t="s">
        <v>485</v>
      </c>
      <c r="L42" s="347" t="s">
        <v>485</v>
      </c>
      <c r="M42" s="348" t="s">
        <v>485</v>
      </c>
    </row>
    <row r="43" spans="2:13" ht="27.75" customHeight="1" x14ac:dyDescent="0.15">
      <c r="B43" s="1200"/>
      <c r="C43" s="1201"/>
      <c r="D43" s="106"/>
      <c r="E43" s="1206" t="s">
        <v>33</v>
      </c>
      <c r="F43" s="1206"/>
      <c r="G43" s="1206"/>
      <c r="H43" s="1207"/>
      <c r="I43" s="346">
        <v>3576</v>
      </c>
      <c r="J43" s="347">
        <v>3312</v>
      </c>
      <c r="K43" s="347">
        <v>3050</v>
      </c>
      <c r="L43" s="347">
        <v>3034</v>
      </c>
      <c r="M43" s="348">
        <v>3004</v>
      </c>
    </row>
    <row r="44" spans="2:13" ht="27.75" customHeight="1" x14ac:dyDescent="0.15">
      <c r="B44" s="1200"/>
      <c r="C44" s="1201"/>
      <c r="D44" s="106"/>
      <c r="E44" s="1206" t="s">
        <v>34</v>
      </c>
      <c r="F44" s="1206"/>
      <c r="G44" s="1206"/>
      <c r="H44" s="1207"/>
      <c r="I44" s="346">
        <v>364</v>
      </c>
      <c r="J44" s="347">
        <v>358</v>
      </c>
      <c r="K44" s="347">
        <v>572</v>
      </c>
      <c r="L44" s="347">
        <v>530</v>
      </c>
      <c r="M44" s="348">
        <v>560</v>
      </c>
    </row>
    <row r="45" spans="2:13" ht="27.75" customHeight="1" x14ac:dyDescent="0.15">
      <c r="B45" s="1200"/>
      <c r="C45" s="1201"/>
      <c r="D45" s="106"/>
      <c r="E45" s="1206" t="s">
        <v>35</v>
      </c>
      <c r="F45" s="1206"/>
      <c r="G45" s="1206"/>
      <c r="H45" s="1207"/>
      <c r="I45" s="346">
        <v>453</v>
      </c>
      <c r="J45" s="347">
        <v>454</v>
      </c>
      <c r="K45" s="347">
        <v>317</v>
      </c>
      <c r="L45" s="347">
        <v>244</v>
      </c>
      <c r="M45" s="348">
        <v>219</v>
      </c>
    </row>
    <row r="46" spans="2:13" ht="27.75" customHeight="1" x14ac:dyDescent="0.15">
      <c r="B46" s="1200"/>
      <c r="C46" s="1201"/>
      <c r="D46" s="107"/>
      <c r="E46" s="1206" t="s">
        <v>36</v>
      </c>
      <c r="F46" s="1206"/>
      <c r="G46" s="1206"/>
      <c r="H46" s="1207"/>
      <c r="I46" s="346" t="s">
        <v>485</v>
      </c>
      <c r="J46" s="347" t="s">
        <v>485</v>
      </c>
      <c r="K46" s="347" t="s">
        <v>485</v>
      </c>
      <c r="L46" s="347" t="s">
        <v>485</v>
      </c>
      <c r="M46" s="348" t="s">
        <v>485</v>
      </c>
    </row>
    <row r="47" spans="2:13" ht="27.75" customHeight="1" x14ac:dyDescent="0.15">
      <c r="B47" s="1200"/>
      <c r="C47" s="1201"/>
      <c r="D47" s="108"/>
      <c r="E47" s="1208" t="s">
        <v>37</v>
      </c>
      <c r="F47" s="1209"/>
      <c r="G47" s="1209"/>
      <c r="H47" s="1210"/>
      <c r="I47" s="346" t="s">
        <v>485</v>
      </c>
      <c r="J47" s="347" t="s">
        <v>485</v>
      </c>
      <c r="K47" s="347" t="s">
        <v>485</v>
      </c>
      <c r="L47" s="347" t="s">
        <v>485</v>
      </c>
      <c r="M47" s="348" t="s">
        <v>485</v>
      </c>
    </row>
    <row r="48" spans="2:13" ht="27.75" customHeight="1" x14ac:dyDescent="0.15">
      <c r="B48" s="1200"/>
      <c r="C48" s="1201"/>
      <c r="D48" s="106"/>
      <c r="E48" s="1206" t="s">
        <v>38</v>
      </c>
      <c r="F48" s="1206"/>
      <c r="G48" s="1206"/>
      <c r="H48" s="1207"/>
      <c r="I48" s="346" t="s">
        <v>485</v>
      </c>
      <c r="J48" s="347" t="s">
        <v>485</v>
      </c>
      <c r="K48" s="347" t="s">
        <v>485</v>
      </c>
      <c r="L48" s="347" t="s">
        <v>485</v>
      </c>
      <c r="M48" s="348" t="s">
        <v>485</v>
      </c>
    </row>
    <row r="49" spans="2:13" ht="27.75" customHeight="1" x14ac:dyDescent="0.15">
      <c r="B49" s="1202"/>
      <c r="C49" s="1203"/>
      <c r="D49" s="106"/>
      <c r="E49" s="1206" t="s">
        <v>39</v>
      </c>
      <c r="F49" s="1206"/>
      <c r="G49" s="1206"/>
      <c r="H49" s="1207"/>
      <c r="I49" s="346" t="s">
        <v>485</v>
      </c>
      <c r="J49" s="347" t="s">
        <v>485</v>
      </c>
      <c r="K49" s="347" t="s">
        <v>485</v>
      </c>
      <c r="L49" s="347" t="s">
        <v>485</v>
      </c>
      <c r="M49" s="348" t="s">
        <v>485</v>
      </c>
    </row>
    <row r="50" spans="2:13" ht="27.75" customHeight="1" x14ac:dyDescent="0.15">
      <c r="B50" s="1211" t="s">
        <v>40</v>
      </c>
      <c r="C50" s="1212"/>
      <c r="D50" s="109"/>
      <c r="E50" s="1206" t="s">
        <v>41</v>
      </c>
      <c r="F50" s="1206"/>
      <c r="G50" s="1206"/>
      <c r="H50" s="1207"/>
      <c r="I50" s="346">
        <v>6422</v>
      </c>
      <c r="J50" s="347">
        <v>7371</v>
      </c>
      <c r="K50" s="347">
        <v>7230</v>
      </c>
      <c r="L50" s="347">
        <v>7029</v>
      </c>
      <c r="M50" s="348">
        <v>8144</v>
      </c>
    </row>
    <row r="51" spans="2:13" ht="27.75" customHeight="1" x14ac:dyDescent="0.15">
      <c r="B51" s="1200"/>
      <c r="C51" s="1201"/>
      <c r="D51" s="106"/>
      <c r="E51" s="1206" t="s">
        <v>42</v>
      </c>
      <c r="F51" s="1206"/>
      <c r="G51" s="1206"/>
      <c r="H51" s="1207"/>
      <c r="I51" s="346" t="s">
        <v>485</v>
      </c>
      <c r="J51" s="347" t="s">
        <v>485</v>
      </c>
      <c r="K51" s="347" t="s">
        <v>485</v>
      </c>
      <c r="L51" s="347" t="s">
        <v>485</v>
      </c>
      <c r="M51" s="348" t="s">
        <v>485</v>
      </c>
    </row>
    <row r="52" spans="2:13" ht="27.75" customHeight="1" x14ac:dyDescent="0.15">
      <c r="B52" s="1202"/>
      <c r="C52" s="1203"/>
      <c r="D52" s="106"/>
      <c r="E52" s="1206" t="s">
        <v>43</v>
      </c>
      <c r="F52" s="1206"/>
      <c r="G52" s="1206"/>
      <c r="H52" s="1207"/>
      <c r="I52" s="346">
        <v>18889</v>
      </c>
      <c r="J52" s="347">
        <v>17962</v>
      </c>
      <c r="K52" s="347">
        <v>16669</v>
      </c>
      <c r="L52" s="347">
        <v>15648</v>
      </c>
      <c r="M52" s="348">
        <v>15044</v>
      </c>
    </row>
    <row r="53" spans="2:13" ht="27.75" customHeight="1" thickBot="1" x14ac:dyDescent="0.2">
      <c r="B53" s="1213" t="s">
        <v>19</v>
      </c>
      <c r="C53" s="1214"/>
      <c r="D53" s="110"/>
      <c r="E53" s="1215" t="s">
        <v>44</v>
      </c>
      <c r="F53" s="1215"/>
      <c r="G53" s="1215"/>
      <c r="H53" s="1216"/>
      <c r="I53" s="349">
        <v>-44</v>
      </c>
      <c r="J53" s="350">
        <v>-841</v>
      </c>
      <c r="K53" s="350">
        <v>-250</v>
      </c>
      <c r="L53" s="350">
        <v>348</v>
      </c>
      <c r="M53" s="351">
        <v>-426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XKVQ+54H/DAGnWOR90gNqU0kQQa+gk5G4g1qu5pA8fPDkl3q4DmFAD+oVigq6+IAA8cdkJqxrffaL+GA0Ak1UA==" saltValue="8ySn4RDakMA3GJ/TIvRU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9" zoomScale="66" zoomScaleNormal="70" zoomScaleSheetLayoutView="100" workbookViewId="0">
      <selection activeCell="G63" sqref="G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525</v>
      </c>
      <c r="G54" s="119" t="s">
        <v>526</v>
      </c>
      <c r="H54" s="120" t="s">
        <v>527</v>
      </c>
    </row>
    <row r="55" spans="2:8" ht="52.5" customHeight="1" x14ac:dyDescent="0.15">
      <c r="B55" s="121"/>
      <c r="C55" s="1225" t="s">
        <v>46</v>
      </c>
      <c r="D55" s="1225"/>
      <c r="E55" s="1226"/>
      <c r="F55" s="352">
        <v>3422</v>
      </c>
      <c r="G55" s="352">
        <v>3291</v>
      </c>
      <c r="H55" s="353">
        <v>3114</v>
      </c>
    </row>
    <row r="56" spans="2:8" ht="52.5" customHeight="1" x14ac:dyDescent="0.15">
      <c r="B56" s="122"/>
      <c r="C56" s="1227" t="s">
        <v>47</v>
      </c>
      <c r="D56" s="1227"/>
      <c r="E56" s="1228"/>
      <c r="F56" s="354">
        <v>2716</v>
      </c>
      <c r="G56" s="354">
        <v>2573</v>
      </c>
      <c r="H56" s="355">
        <v>2840</v>
      </c>
    </row>
    <row r="57" spans="2:8" ht="53.25" customHeight="1" x14ac:dyDescent="0.15">
      <c r="B57" s="122"/>
      <c r="C57" s="1229" t="s">
        <v>48</v>
      </c>
      <c r="D57" s="1229"/>
      <c r="E57" s="1230"/>
      <c r="F57" s="356">
        <v>3610</v>
      </c>
      <c r="G57" s="356">
        <v>3354</v>
      </c>
      <c r="H57" s="357">
        <v>3455</v>
      </c>
    </row>
    <row r="58" spans="2:8" ht="45.75" customHeight="1" x14ac:dyDescent="0.15">
      <c r="B58" s="123"/>
      <c r="C58" s="1217" t="s">
        <v>547</v>
      </c>
      <c r="D58" s="1218"/>
      <c r="E58" s="1219"/>
      <c r="F58" s="358">
        <v>2504</v>
      </c>
      <c r="G58" s="358">
        <v>2179</v>
      </c>
      <c r="H58" s="359">
        <v>2038</v>
      </c>
    </row>
    <row r="59" spans="2:8" ht="45.75" customHeight="1" x14ac:dyDescent="0.15">
      <c r="B59" s="123"/>
      <c r="C59" s="1217" t="s">
        <v>548</v>
      </c>
      <c r="D59" s="1218"/>
      <c r="E59" s="1219"/>
      <c r="F59" s="358">
        <v>319</v>
      </c>
      <c r="G59" s="358">
        <v>370</v>
      </c>
      <c r="H59" s="359">
        <v>437</v>
      </c>
    </row>
    <row r="60" spans="2:8" ht="45.75" customHeight="1" x14ac:dyDescent="0.15">
      <c r="B60" s="123"/>
      <c r="C60" s="1217" t="s">
        <v>549</v>
      </c>
      <c r="D60" s="1218"/>
      <c r="E60" s="1219"/>
      <c r="F60" s="358">
        <v>115</v>
      </c>
      <c r="G60" s="358">
        <v>152</v>
      </c>
      <c r="H60" s="359">
        <v>347</v>
      </c>
    </row>
    <row r="61" spans="2:8" ht="45.75" customHeight="1" x14ac:dyDescent="0.15">
      <c r="B61" s="123"/>
      <c r="C61" s="1217" t="s">
        <v>550</v>
      </c>
      <c r="D61" s="1218"/>
      <c r="E61" s="1219"/>
      <c r="F61" s="358">
        <v>257</v>
      </c>
      <c r="G61" s="358">
        <v>241</v>
      </c>
      <c r="H61" s="359">
        <v>232</v>
      </c>
    </row>
    <row r="62" spans="2:8" ht="45.75" customHeight="1" thickBot="1" x14ac:dyDescent="0.2">
      <c r="B62" s="124"/>
      <c r="C62" s="1220" t="s">
        <v>551</v>
      </c>
      <c r="D62" s="1221"/>
      <c r="E62" s="1222"/>
      <c r="F62" s="360">
        <v>233</v>
      </c>
      <c r="G62" s="360">
        <v>220</v>
      </c>
      <c r="H62" s="361">
        <v>197</v>
      </c>
    </row>
    <row r="63" spans="2:8" ht="52.5" customHeight="1" thickBot="1" x14ac:dyDescent="0.2">
      <c r="B63" s="125"/>
      <c r="C63" s="1223" t="s">
        <v>49</v>
      </c>
      <c r="D63" s="1223"/>
      <c r="E63" s="1224"/>
      <c r="F63" s="362">
        <v>9748</v>
      </c>
      <c r="G63" s="362">
        <v>9219</v>
      </c>
      <c r="H63" s="363">
        <v>9409</v>
      </c>
    </row>
    <row r="64" spans="2:8" x14ac:dyDescent="0.15"/>
  </sheetData>
  <sheetProtection algorithmName="SHA-512" hashValue="jsx7gZ+mpkbw8aV2F29NfsDP/4zVwUP3hu44EijfXOQ8JtC5PRhPnCetcMXEp6g1CnPfPxNWlXwy9sJHbnMroA==" saltValue="IkDk9AYn3m9Nx1h+smDD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8EA6-A701-44B7-976D-80CD13416850}">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1231" customWidth="1"/>
    <col min="2" max="107" width="2.5" style="1231" customWidth="1"/>
    <col min="108" max="108" width="6.125" style="1233" customWidth="1"/>
    <col min="109" max="109" width="5.875" style="1232" customWidth="1"/>
    <col min="110" max="16384" width="8.625" style="1231" hidden="1"/>
  </cols>
  <sheetData>
    <row r="1" spans="1:109" ht="42.75" customHeight="1" x14ac:dyDescent="0.15">
      <c r="A1" s="1297"/>
      <c r="B1" s="1296"/>
      <c r="DD1" s="1231"/>
      <c r="DE1" s="1231"/>
    </row>
    <row r="2" spans="1:109" ht="25.5" customHeight="1" x14ac:dyDescent="0.15">
      <c r="A2" s="1295"/>
      <c r="C2" s="1295"/>
      <c r="O2" s="1295"/>
      <c r="P2" s="1295"/>
      <c r="Q2" s="1295"/>
      <c r="R2" s="1295"/>
      <c r="S2" s="1295"/>
      <c r="T2" s="1295"/>
      <c r="U2" s="1295"/>
      <c r="V2" s="1295"/>
      <c r="W2" s="1295"/>
      <c r="X2" s="1295"/>
      <c r="Y2" s="1295"/>
      <c r="Z2" s="1295"/>
      <c r="AA2" s="1295"/>
      <c r="AB2" s="1295"/>
      <c r="AC2" s="1295"/>
      <c r="AD2" s="1295"/>
      <c r="AE2" s="1295"/>
      <c r="AF2" s="1295"/>
      <c r="AG2" s="1295"/>
      <c r="AH2" s="1295"/>
      <c r="AI2" s="1295"/>
      <c r="AU2" s="1295"/>
      <c r="BG2" s="1295"/>
      <c r="BS2" s="1295"/>
      <c r="CE2" s="1295"/>
      <c r="CQ2" s="1295"/>
      <c r="DD2" s="1231"/>
      <c r="DE2" s="1231"/>
    </row>
    <row r="3" spans="1:109" ht="25.5" customHeight="1" x14ac:dyDescent="0.15">
      <c r="A3" s="1295"/>
      <c r="C3" s="1295"/>
      <c r="O3" s="1295"/>
      <c r="P3" s="1295"/>
      <c r="Q3" s="1295"/>
      <c r="R3" s="1295"/>
      <c r="S3" s="1295"/>
      <c r="T3" s="1295"/>
      <c r="U3" s="1295"/>
      <c r="V3" s="1295"/>
      <c r="W3" s="1295"/>
      <c r="X3" s="1295"/>
      <c r="Y3" s="1295"/>
      <c r="Z3" s="1295"/>
      <c r="AA3" s="1295"/>
      <c r="AB3" s="1295"/>
      <c r="AC3" s="1295"/>
      <c r="AD3" s="1295"/>
      <c r="AE3" s="1295"/>
      <c r="AF3" s="1295"/>
      <c r="AG3" s="1295"/>
      <c r="AH3" s="1295"/>
      <c r="AI3" s="1295"/>
      <c r="AU3" s="1295"/>
      <c r="BG3" s="1295"/>
      <c r="BS3" s="1295"/>
      <c r="CE3" s="1295"/>
      <c r="CQ3" s="1295"/>
      <c r="DD3" s="1231"/>
      <c r="DE3" s="1231"/>
    </row>
    <row r="4" spans="1:109" s="247" customFormat="1" ht="13.5" x14ac:dyDescent="0.15">
      <c r="A4" s="1295"/>
      <c r="B4" s="1295"/>
      <c r="C4" s="1295"/>
      <c r="D4" s="1295"/>
      <c r="E4" s="1295"/>
      <c r="F4" s="1295"/>
      <c r="G4" s="1295"/>
      <c r="H4" s="1295"/>
      <c r="I4" s="1295"/>
      <c r="J4" s="1295"/>
      <c r="K4" s="1295"/>
      <c r="L4" s="1295"/>
      <c r="M4" s="1295"/>
      <c r="N4" s="1295"/>
      <c r="O4" s="1295"/>
      <c r="P4" s="1295"/>
      <c r="Q4" s="1295"/>
      <c r="R4" s="1295"/>
      <c r="S4" s="1295"/>
      <c r="T4" s="1295"/>
      <c r="U4" s="1295"/>
      <c r="V4" s="1295"/>
      <c r="W4" s="1295"/>
      <c r="X4" s="1295"/>
      <c r="Y4" s="1295"/>
      <c r="Z4" s="1295"/>
      <c r="AA4" s="1295"/>
      <c r="AB4" s="1295"/>
      <c r="AC4" s="1295"/>
      <c r="AD4" s="1295"/>
      <c r="AE4" s="1295"/>
      <c r="AF4" s="1295"/>
      <c r="AG4" s="1295"/>
      <c r="AH4" s="1295"/>
      <c r="AI4" s="1295"/>
      <c r="AJ4" s="1295"/>
      <c r="AK4" s="1295"/>
      <c r="AL4" s="1295"/>
      <c r="AM4" s="1295"/>
      <c r="AN4" s="1295"/>
      <c r="AO4" s="1295"/>
      <c r="AP4" s="1295"/>
      <c r="AQ4" s="1295"/>
      <c r="AR4" s="1295"/>
      <c r="AS4" s="1295"/>
      <c r="AT4" s="1295"/>
      <c r="AU4" s="1295"/>
      <c r="AV4" s="1295"/>
      <c r="AW4" s="1295"/>
      <c r="AX4" s="1295"/>
      <c r="AY4" s="1295"/>
      <c r="AZ4" s="1295"/>
      <c r="BA4" s="1295"/>
      <c r="BB4" s="1295"/>
      <c r="BC4" s="1295"/>
      <c r="BD4" s="1295"/>
      <c r="BE4" s="1295"/>
      <c r="BF4" s="1295"/>
      <c r="BG4" s="1295"/>
      <c r="BH4" s="1295"/>
      <c r="BI4" s="1295"/>
      <c r="BJ4" s="1295"/>
      <c r="BK4" s="1295"/>
      <c r="BL4" s="1295"/>
      <c r="BM4" s="1295"/>
      <c r="BN4" s="1295"/>
      <c r="BO4" s="1295"/>
      <c r="BP4" s="1295"/>
      <c r="BQ4" s="1295"/>
      <c r="BR4" s="1295"/>
      <c r="BS4" s="1295"/>
      <c r="BT4" s="1295"/>
      <c r="BU4" s="1295"/>
      <c r="BV4" s="1295"/>
      <c r="BW4" s="1295"/>
      <c r="BX4" s="1295"/>
      <c r="BY4" s="1295"/>
      <c r="BZ4" s="1295"/>
      <c r="CA4" s="1295"/>
      <c r="CB4" s="1295"/>
      <c r="CC4" s="1295"/>
      <c r="CD4" s="1295"/>
      <c r="CE4" s="1295"/>
      <c r="CF4" s="1295"/>
      <c r="CG4" s="1295"/>
      <c r="CH4" s="1295"/>
      <c r="CI4" s="1295"/>
      <c r="CJ4" s="1295"/>
      <c r="CK4" s="1295"/>
      <c r="CL4" s="1295"/>
      <c r="CM4" s="1295"/>
      <c r="CN4" s="1295"/>
      <c r="CO4" s="1295"/>
      <c r="CP4" s="1295"/>
      <c r="CQ4" s="1295"/>
      <c r="CR4" s="1295"/>
      <c r="CS4" s="1295"/>
      <c r="CT4" s="1295"/>
      <c r="CU4" s="1295"/>
      <c r="CV4" s="1295"/>
      <c r="CW4" s="1295"/>
      <c r="CX4" s="1295"/>
      <c r="CY4" s="1295"/>
      <c r="CZ4" s="1295"/>
      <c r="DA4" s="1295"/>
      <c r="DB4" s="1295"/>
      <c r="DC4" s="1295"/>
      <c r="DD4" s="1295"/>
      <c r="DE4" s="1295"/>
    </row>
    <row r="5" spans="1:109" s="247" customFormat="1" ht="13.5" x14ac:dyDescent="0.15">
      <c r="A5" s="1295"/>
      <c r="B5" s="1295"/>
      <c r="C5" s="1295"/>
      <c r="D5" s="1295"/>
      <c r="E5" s="1295"/>
      <c r="F5" s="1295"/>
      <c r="G5" s="1295"/>
      <c r="H5" s="1295"/>
      <c r="I5" s="1295"/>
      <c r="J5" s="1295"/>
      <c r="K5" s="1295"/>
      <c r="L5" s="1295"/>
      <c r="M5" s="1295"/>
      <c r="N5" s="1295"/>
      <c r="O5" s="1295"/>
      <c r="P5" s="1295"/>
      <c r="Q5" s="1295"/>
      <c r="R5" s="1295"/>
      <c r="S5" s="1295"/>
      <c r="T5" s="1295"/>
      <c r="U5" s="1295"/>
      <c r="V5" s="1295"/>
      <c r="W5" s="1295"/>
      <c r="X5" s="1295"/>
      <c r="Y5" s="1295"/>
      <c r="Z5" s="1295"/>
      <c r="AA5" s="1295"/>
      <c r="AB5" s="1295"/>
      <c r="AC5" s="1295"/>
      <c r="AD5" s="1295"/>
      <c r="AE5" s="1295"/>
      <c r="AF5" s="1295"/>
      <c r="AG5" s="1295"/>
      <c r="AH5" s="1295"/>
      <c r="AI5" s="1295"/>
      <c r="AJ5" s="1295"/>
      <c r="AK5" s="1295"/>
      <c r="AL5" s="1295"/>
      <c r="AM5" s="1295"/>
      <c r="AN5" s="1295"/>
      <c r="AO5" s="1295"/>
      <c r="AP5" s="1295"/>
      <c r="AQ5" s="1295"/>
      <c r="AR5" s="1295"/>
      <c r="AS5" s="1295"/>
      <c r="AT5" s="1295"/>
      <c r="AU5" s="1295"/>
      <c r="AV5" s="1295"/>
      <c r="AW5" s="1295"/>
      <c r="AX5" s="1295"/>
      <c r="AY5" s="1295"/>
      <c r="AZ5" s="1295"/>
      <c r="BA5" s="1295"/>
      <c r="BB5" s="1295"/>
      <c r="BC5" s="1295"/>
      <c r="BD5" s="1295"/>
      <c r="BE5" s="1295"/>
      <c r="BF5" s="1295"/>
      <c r="BG5" s="1295"/>
      <c r="BH5" s="1295"/>
      <c r="BI5" s="1295"/>
      <c r="BJ5" s="1295"/>
      <c r="BK5" s="1295"/>
      <c r="BL5" s="1295"/>
      <c r="BM5" s="1295"/>
      <c r="BN5" s="1295"/>
      <c r="BO5" s="1295"/>
      <c r="BP5" s="1295"/>
      <c r="BQ5" s="1295"/>
      <c r="BR5" s="1295"/>
      <c r="BS5" s="1295"/>
      <c r="BT5" s="1295"/>
      <c r="BU5" s="1295"/>
      <c r="BV5" s="1295"/>
      <c r="BW5" s="1295"/>
      <c r="BX5" s="1295"/>
      <c r="BY5" s="1295"/>
      <c r="BZ5" s="1295"/>
      <c r="CA5" s="1295"/>
      <c r="CB5" s="1295"/>
      <c r="CC5" s="1295"/>
      <c r="CD5" s="1295"/>
      <c r="CE5" s="1295"/>
      <c r="CF5" s="1295"/>
      <c r="CG5" s="1295"/>
      <c r="CH5" s="1295"/>
      <c r="CI5" s="1295"/>
      <c r="CJ5" s="1295"/>
      <c r="CK5" s="1295"/>
      <c r="CL5" s="1295"/>
      <c r="CM5" s="1295"/>
      <c r="CN5" s="1295"/>
      <c r="CO5" s="1295"/>
      <c r="CP5" s="1295"/>
      <c r="CQ5" s="1295"/>
      <c r="CR5" s="1295"/>
      <c r="CS5" s="1295"/>
      <c r="CT5" s="1295"/>
      <c r="CU5" s="1295"/>
      <c r="CV5" s="1295"/>
      <c r="CW5" s="1295"/>
      <c r="CX5" s="1295"/>
      <c r="CY5" s="1295"/>
      <c r="CZ5" s="1295"/>
      <c r="DA5" s="1295"/>
      <c r="DB5" s="1295"/>
      <c r="DC5" s="1295"/>
      <c r="DD5" s="1295"/>
      <c r="DE5" s="1295"/>
    </row>
    <row r="6" spans="1:109" s="247" customFormat="1" ht="13.5" x14ac:dyDescent="0.15">
      <c r="A6" s="1295"/>
      <c r="B6" s="1295"/>
      <c r="C6" s="1295"/>
      <c r="D6" s="1295"/>
      <c r="E6" s="1295"/>
      <c r="F6" s="1295"/>
      <c r="G6" s="1295"/>
      <c r="H6" s="1295"/>
      <c r="I6" s="1295"/>
      <c r="J6" s="1295"/>
      <c r="K6" s="1295"/>
      <c r="L6" s="1295"/>
      <c r="M6" s="1295"/>
      <c r="N6" s="1295"/>
      <c r="O6" s="1295"/>
      <c r="P6" s="1295"/>
      <c r="Q6" s="1295"/>
      <c r="R6" s="1295"/>
      <c r="S6" s="1295"/>
      <c r="T6" s="1295"/>
      <c r="U6" s="1295"/>
      <c r="V6" s="1295"/>
      <c r="W6" s="1295"/>
      <c r="X6" s="1295"/>
      <c r="Y6" s="1295"/>
      <c r="Z6" s="1295"/>
      <c r="AA6" s="1295"/>
      <c r="AB6" s="1295"/>
      <c r="AC6" s="1295"/>
      <c r="AD6" s="1295"/>
      <c r="AE6" s="1295"/>
      <c r="AF6" s="1295"/>
      <c r="AG6" s="1295"/>
      <c r="AH6" s="1295"/>
      <c r="AI6" s="1295"/>
      <c r="AJ6" s="1295"/>
      <c r="AK6" s="1295"/>
      <c r="AL6" s="1295"/>
      <c r="AM6" s="1295"/>
      <c r="AN6" s="1295"/>
      <c r="AO6" s="1295"/>
      <c r="AP6" s="1295"/>
      <c r="AQ6" s="1295"/>
      <c r="AR6" s="1295"/>
      <c r="AS6" s="1295"/>
      <c r="AT6" s="1295"/>
      <c r="AU6" s="1295"/>
      <c r="AV6" s="1295"/>
      <c r="AW6" s="1295"/>
      <c r="AX6" s="1295"/>
      <c r="AY6" s="1295"/>
      <c r="AZ6" s="1295"/>
      <c r="BA6" s="1295"/>
      <c r="BB6" s="1295"/>
      <c r="BC6" s="1295"/>
      <c r="BD6" s="1295"/>
      <c r="BE6" s="1295"/>
      <c r="BF6" s="1295"/>
      <c r="BG6" s="1295"/>
      <c r="BH6" s="1295"/>
      <c r="BI6" s="1295"/>
      <c r="BJ6" s="1295"/>
      <c r="BK6" s="1295"/>
      <c r="BL6" s="1295"/>
      <c r="BM6" s="1295"/>
      <c r="BN6" s="1295"/>
      <c r="BO6" s="1295"/>
      <c r="BP6" s="1295"/>
      <c r="BQ6" s="1295"/>
      <c r="BR6" s="1295"/>
      <c r="BS6" s="1295"/>
      <c r="BT6" s="1295"/>
      <c r="BU6" s="1295"/>
      <c r="BV6" s="1295"/>
      <c r="BW6" s="1295"/>
      <c r="BX6" s="1295"/>
      <c r="BY6" s="1295"/>
      <c r="BZ6" s="1295"/>
      <c r="CA6" s="1295"/>
      <c r="CB6" s="1295"/>
      <c r="CC6" s="1295"/>
      <c r="CD6" s="1295"/>
      <c r="CE6" s="1295"/>
      <c r="CF6" s="1295"/>
      <c r="CG6" s="1295"/>
      <c r="CH6" s="1295"/>
      <c r="CI6" s="1295"/>
      <c r="CJ6" s="1295"/>
      <c r="CK6" s="1295"/>
      <c r="CL6" s="1295"/>
      <c r="CM6" s="1295"/>
      <c r="CN6" s="1295"/>
      <c r="CO6" s="1295"/>
      <c r="CP6" s="1295"/>
      <c r="CQ6" s="1295"/>
      <c r="CR6" s="1295"/>
      <c r="CS6" s="1295"/>
      <c r="CT6" s="1295"/>
      <c r="CU6" s="1295"/>
      <c r="CV6" s="1295"/>
      <c r="CW6" s="1295"/>
      <c r="CX6" s="1295"/>
      <c r="CY6" s="1295"/>
      <c r="CZ6" s="1295"/>
      <c r="DA6" s="1295"/>
      <c r="DB6" s="1295"/>
      <c r="DC6" s="1295"/>
      <c r="DD6" s="1295"/>
      <c r="DE6" s="1295"/>
    </row>
    <row r="7" spans="1:109" s="247" customFormat="1" ht="13.5" x14ac:dyDescent="0.15">
      <c r="A7" s="1295"/>
      <c r="B7" s="1295"/>
      <c r="C7" s="1295"/>
      <c r="D7" s="1295"/>
      <c r="E7" s="1295"/>
      <c r="F7" s="1295"/>
      <c r="G7" s="1295"/>
      <c r="H7" s="1295"/>
      <c r="I7" s="1295"/>
      <c r="J7" s="1295"/>
      <c r="K7" s="1295"/>
      <c r="L7" s="1295"/>
      <c r="M7" s="1295"/>
      <c r="N7" s="1295"/>
      <c r="O7" s="1295"/>
      <c r="P7" s="1295"/>
      <c r="Q7" s="1295"/>
      <c r="R7" s="1295"/>
      <c r="S7" s="1295"/>
      <c r="T7" s="1295"/>
      <c r="U7" s="1295"/>
      <c r="V7" s="1295"/>
      <c r="W7" s="1295"/>
      <c r="X7" s="1295"/>
      <c r="Y7" s="1295"/>
      <c r="Z7" s="1295"/>
      <c r="AA7" s="1295"/>
      <c r="AB7" s="1295"/>
      <c r="AC7" s="1295"/>
      <c r="AD7" s="1295"/>
      <c r="AE7" s="1295"/>
      <c r="AF7" s="1295"/>
      <c r="AG7" s="1295"/>
      <c r="AH7" s="1295"/>
      <c r="AI7" s="1295"/>
      <c r="AJ7" s="1295"/>
      <c r="AK7" s="1295"/>
      <c r="AL7" s="1295"/>
      <c r="AM7" s="1295"/>
      <c r="AN7" s="1295"/>
      <c r="AO7" s="1295"/>
      <c r="AP7" s="1295"/>
      <c r="AQ7" s="1295"/>
      <c r="AR7" s="1295"/>
      <c r="AS7" s="1295"/>
      <c r="AT7" s="1295"/>
      <c r="AU7" s="1295"/>
      <c r="AV7" s="1295"/>
      <c r="AW7" s="1295"/>
      <c r="AX7" s="1295"/>
      <c r="AY7" s="1295"/>
      <c r="AZ7" s="1295"/>
      <c r="BA7" s="1295"/>
      <c r="BB7" s="1295"/>
      <c r="BC7" s="1295"/>
      <c r="BD7" s="1295"/>
      <c r="BE7" s="1295"/>
      <c r="BF7" s="1295"/>
      <c r="BG7" s="1295"/>
      <c r="BH7" s="1295"/>
      <c r="BI7" s="1295"/>
      <c r="BJ7" s="1295"/>
      <c r="BK7" s="1295"/>
      <c r="BL7" s="1295"/>
      <c r="BM7" s="1295"/>
      <c r="BN7" s="1295"/>
      <c r="BO7" s="1295"/>
      <c r="BP7" s="1295"/>
      <c r="BQ7" s="1295"/>
      <c r="BR7" s="1295"/>
      <c r="BS7" s="1295"/>
      <c r="BT7" s="1295"/>
      <c r="BU7" s="1295"/>
      <c r="BV7" s="1295"/>
      <c r="BW7" s="1295"/>
      <c r="BX7" s="1295"/>
      <c r="BY7" s="1295"/>
      <c r="BZ7" s="1295"/>
      <c r="CA7" s="1295"/>
      <c r="CB7" s="1295"/>
      <c r="CC7" s="1295"/>
      <c r="CD7" s="1295"/>
      <c r="CE7" s="1295"/>
      <c r="CF7" s="1295"/>
      <c r="CG7" s="1295"/>
      <c r="CH7" s="1295"/>
      <c r="CI7" s="1295"/>
      <c r="CJ7" s="1295"/>
      <c r="CK7" s="1295"/>
      <c r="CL7" s="1295"/>
      <c r="CM7" s="1295"/>
      <c r="CN7" s="1295"/>
      <c r="CO7" s="1295"/>
      <c r="CP7" s="1295"/>
      <c r="CQ7" s="1295"/>
      <c r="CR7" s="1295"/>
      <c r="CS7" s="1295"/>
      <c r="CT7" s="1295"/>
      <c r="CU7" s="1295"/>
      <c r="CV7" s="1295"/>
      <c r="CW7" s="1295"/>
      <c r="CX7" s="1295"/>
      <c r="CY7" s="1295"/>
      <c r="CZ7" s="1295"/>
      <c r="DA7" s="1295"/>
      <c r="DB7" s="1295"/>
      <c r="DC7" s="1295"/>
      <c r="DD7" s="1295"/>
      <c r="DE7" s="1295"/>
    </row>
    <row r="8" spans="1:109" s="247" customFormat="1" ht="13.5" x14ac:dyDescent="0.15">
      <c r="A8" s="1295"/>
      <c r="B8" s="1295"/>
      <c r="C8" s="1295"/>
      <c r="D8" s="1295"/>
      <c r="E8" s="1295"/>
      <c r="F8" s="1295"/>
      <c r="G8" s="1295"/>
      <c r="H8" s="1295"/>
      <c r="I8" s="1295"/>
      <c r="J8" s="1295"/>
      <c r="K8" s="1295"/>
      <c r="L8" s="1295"/>
      <c r="M8" s="1295"/>
      <c r="N8" s="1295"/>
      <c r="O8" s="1295"/>
      <c r="P8" s="1295"/>
      <c r="Q8" s="1295"/>
      <c r="R8" s="1295"/>
      <c r="S8" s="1295"/>
      <c r="T8" s="1295"/>
      <c r="U8" s="1295"/>
      <c r="V8" s="1295"/>
      <c r="W8" s="1295"/>
      <c r="X8" s="1295"/>
      <c r="Y8" s="1295"/>
      <c r="Z8" s="1295"/>
      <c r="AA8" s="1295"/>
      <c r="AB8" s="1295"/>
      <c r="AC8" s="1295"/>
      <c r="AD8" s="1295"/>
      <c r="AE8" s="1295"/>
      <c r="AF8" s="1295"/>
      <c r="AG8" s="1295"/>
      <c r="AH8" s="1295"/>
      <c r="AI8" s="1295"/>
      <c r="AJ8" s="1295"/>
      <c r="AK8" s="1295"/>
      <c r="AL8" s="1295"/>
      <c r="AM8" s="1295"/>
      <c r="AN8" s="1295"/>
      <c r="AO8" s="1295"/>
      <c r="AP8" s="1295"/>
      <c r="AQ8" s="1295"/>
      <c r="AR8" s="1295"/>
      <c r="AS8" s="1295"/>
      <c r="AT8" s="1295"/>
      <c r="AU8" s="1295"/>
      <c r="AV8" s="1295"/>
      <c r="AW8" s="1295"/>
      <c r="AX8" s="1295"/>
      <c r="AY8" s="1295"/>
      <c r="AZ8" s="1295"/>
      <c r="BA8" s="1295"/>
      <c r="BB8" s="1295"/>
      <c r="BC8" s="1295"/>
      <c r="BD8" s="1295"/>
      <c r="BE8" s="1295"/>
      <c r="BF8" s="1295"/>
      <c r="BG8" s="1295"/>
      <c r="BH8" s="1295"/>
      <c r="BI8" s="1295"/>
      <c r="BJ8" s="1295"/>
      <c r="BK8" s="1295"/>
      <c r="BL8" s="1295"/>
      <c r="BM8" s="1295"/>
      <c r="BN8" s="1295"/>
      <c r="BO8" s="1295"/>
      <c r="BP8" s="1295"/>
      <c r="BQ8" s="1295"/>
      <c r="BR8" s="1295"/>
      <c r="BS8" s="1295"/>
      <c r="BT8" s="1295"/>
      <c r="BU8" s="1295"/>
      <c r="BV8" s="1295"/>
      <c r="BW8" s="1295"/>
      <c r="BX8" s="1295"/>
      <c r="BY8" s="1295"/>
      <c r="BZ8" s="1295"/>
      <c r="CA8" s="1295"/>
      <c r="CB8" s="1295"/>
      <c r="CC8" s="1295"/>
      <c r="CD8" s="1295"/>
      <c r="CE8" s="1295"/>
      <c r="CF8" s="1295"/>
      <c r="CG8" s="1295"/>
      <c r="CH8" s="1295"/>
      <c r="CI8" s="1295"/>
      <c r="CJ8" s="1295"/>
      <c r="CK8" s="1295"/>
      <c r="CL8" s="1295"/>
      <c r="CM8" s="1295"/>
      <c r="CN8" s="1295"/>
      <c r="CO8" s="1295"/>
      <c r="CP8" s="1295"/>
      <c r="CQ8" s="1295"/>
      <c r="CR8" s="1295"/>
      <c r="CS8" s="1295"/>
      <c r="CT8" s="1295"/>
      <c r="CU8" s="1295"/>
      <c r="CV8" s="1295"/>
      <c r="CW8" s="1295"/>
      <c r="CX8" s="1295"/>
      <c r="CY8" s="1295"/>
      <c r="CZ8" s="1295"/>
      <c r="DA8" s="1295"/>
      <c r="DB8" s="1295"/>
      <c r="DC8" s="1295"/>
      <c r="DD8" s="1295"/>
      <c r="DE8" s="1295"/>
    </row>
    <row r="9" spans="1:109" s="247" customFormat="1" ht="13.5" x14ac:dyDescent="0.15">
      <c r="A9" s="1295"/>
      <c r="B9" s="1295"/>
      <c r="C9" s="1295"/>
      <c r="D9" s="1295"/>
      <c r="E9" s="1295"/>
      <c r="F9" s="1295"/>
      <c r="G9" s="1295"/>
      <c r="H9" s="1295"/>
      <c r="I9" s="1295"/>
      <c r="J9" s="1295"/>
      <c r="K9" s="1295"/>
      <c r="L9" s="1295"/>
      <c r="M9" s="1295"/>
      <c r="N9" s="1295"/>
      <c r="O9" s="1295"/>
      <c r="P9" s="1295"/>
      <c r="Q9" s="1295"/>
      <c r="R9" s="1295"/>
      <c r="S9" s="1295"/>
      <c r="T9" s="1295"/>
      <c r="U9" s="1295"/>
      <c r="V9" s="1295"/>
      <c r="W9" s="1295"/>
      <c r="X9" s="1295"/>
      <c r="Y9" s="1295"/>
      <c r="Z9" s="1295"/>
      <c r="AA9" s="1295"/>
      <c r="AB9" s="1295"/>
      <c r="AC9" s="1295"/>
      <c r="AD9" s="1295"/>
      <c r="AE9" s="1295"/>
      <c r="AF9" s="1295"/>
      <c r="AG9" s="1295"/>
      <c r="AH9" s="1295"/>
      <c r="AI9" s="1295"/>
      <c r="AJ9" s="1295"/>
      <c r="AK9" s="1295"/>
      <c r="AL9" s="1295"/>
      <c r="AM9" s="1295"/>
      <c r="AN9" s="1295"/>
      <c r="AO9" s="1295"/>
      <c r="AP9" s="1295"/>
      <c r="AQ9" s="1295"/>
      <c r="AR9" s="1295"/>
      <c r="AS9" s="1295"/>
      <c r="AT9" s="1295"/>
      <c r="AU9" s="1295"/>
      <c r="AV9" s="1295"/>
      <c r="AW9" s="1295"/>
      <c r="AX9" s="1295"/>
      <c r="AY9" s="1295"/>
      <c r="AZ9" s="1295"/>
      <c r="BA9" s="1295"/>
      <c r="BB9" s="1295"/>
      <c r="BC9" s="1295"/>
      <c r="BD9" s="1295"/>
      <c r="BE9" s="1295"/>
      <c r="BF9" s="1295"/>
      <c r="BG9" s="1295"/>
      <c r="BH9" s="1295"/>
      <c r="BI9" s="1295"/>
      <c r="BJ9" s="1295"/>
      <c r="BK9" s="1295"/>
      <c r="BL9" s="1295"/>
      <c r="BM9" s="1295"/>
      <c r="BN9" s="1295"/>
      <c r="BO9" s="1295"/>
      <c r="BP9" s="1295"/>
      <c r="BQ9" s="1295"/>
      <c r="BR9" s="1295"/>
      <c r="BS9" s="1295"/>
      <c r="BT9" s="1295"/>
      <c r="BU9" s="1295"/>
      <c r="BV9" s="1295"/>
      <c r="BW9" s="1295"/>
      <c r="BX9" s="1295"/>
      <c r="BY9" s="1295"/>
      <c r="BZ9" s="1295"/>
      <c r="CA9" s="1295"/>
      <c r="CB9" s="1295"/>
      <c r="CC9" s="1295"/>
      <c r="CD9" s="1295"/>
      <c r="CE9" s="1295"/>
      <c r="CF9" s="1295"/>
      <c r="CG9" s="1295"/>
      <c r="CH9" s="1295"/>
      <c r="CI9" s="1295"/>
      <c r="CJ9" s="1295"/>
      <c r="CK9" s="1295"/>
      <c r="CL9" s="1295"/>
      <c r="CM9" s="1295"/>
      <c r="CN9" s="1295"/>
      <c r="CO9" s="1295"/>
      <c r="CP9" s="1295"/>
      <c r="CQ9" s="1295"/>
      <c r="CR9" s="1295"/>
      <c r="CS9" s="1295"/>
      <c r="CT9" s="1295"/>
      <c r="CU9" s="1295"/>
      <c r="CV9" s="1295"/>
      <c r="CW9" s="1295"/>
      <c r="CX9" s="1295"/>
      <c r="CY9" s="1295"/>
      <c r="CZ9" s="1295"/>
      <c r="DA9" s="1295"/>
      <c r="DB9" s="1295"/>
      <c r="DC9" s="1295"/>
      <c r="DD9" s="1295"/>
      <c r="DE9" s="1295"/>
    </row>
    <row r="10" spans="1:109" s="247" customFormat="1" ht="13.5" x14ac:dyDescent="0.15">
      <c r="A10" s="1295"/>
      <c r="B10" s="1295"/>
      <c r="C10" s="1295"/>
      <c r="D10" s="1295"/>
      <c r="E10" s="1295"/>
      <c r="F10" s="1295"/>
      <c r="G10" s="1295"/>
      <c r="H10" s="1295"/>
      <c r="I10" s="1295"/>
      <c r="J10" s="1295"/>
      <c r="K10" s="1295"/>
      <c r="L10" s="1295"/>
      <c r="M10" s="1295"/>
      <c r="N10" s="1295"/>
      <c r="O10" s="1295"/>
      <c r="P10" s="1295"/>
      <c r="Q10" s="1295"/>
      <c r="R10" s="1295"/>
      <c r="S10" s="1295"/>
      <c r="T10" s="1295"/>
      <c r="U10" s="1295"/>
      <c r="V10" s="1295"/>
      <c r="W10" s="1295"/>
      <c r="X10" s="1295"/>
      <c r="Y10" s="1295"/>
      <c r="Z10" s="1295"/>
      <c r="AA10" s="1295"/>
      <c r="AB10" s="1295"/>
      <c r="AC10" s="1295"/>
      <c r="AD10" s="1295"/>
      <c r="AE10" s="1295"/>
      <c r="AF10" s="1295"/>
      <c r="AG10" s="1295"/>
      <c r="AH10" s="1295"/>
      <c r="AI10" s="1295"/>
      <c r="AJ10" s="1295"/>
      <c r="AK10" s="1295"/>
      <c r="AL10" s="1295"/>
      <c r="AM10" s="1295"/>
      <c r="AN10" s="1295"/>
      <c r="AO10" s="1295"/>
      <c r="AP10" s="1295"/>
      <c r="AQ10" s="1295"/>
      <c r="AR10" s="1295"/>
      <c r="AS10" s="1295"/>
      <c r="AT10" s="1295"/>
      <c r="AU10" s="1295"/>
      <c r="AV10" s="1295"/>
      <c r="AW10" s="1295"/>
      <c r="AX10" s="1295"/>
      <c r="AY10" s="1295"/>
      <c r="AZ10" s="1295"/>
      <c r="BA10" s="1295"/>
      <c r="BB10" s="1295"/>
      <c r="BC10" s="1295"/>
      <c r="BD10" s="1295"/>
      <c r="BE10" s="1295"/>
      <c r="BF10" s="1295"/>
      <c r="BG10" s="1295"/>
      <c r="BH10" s="1295"/>
      <c r="BI10" s="1295"/>
      <c r="BJ10" s="1295"/>
      <c r="BK10" s="1295"/>
      <c r="BL10" s="1295"/>
      <c r="BM10" s="1295"/>
      <c r="BN10" s="1295"/>
      <c r="BO10" s="1295"/>
      <c r="BP10" s="1295"/>
      <c r="BQ10" s="1295"/>
      <c r="BR10" s="1295"/>
      <c r="BS10" s="1295"/>
      <c r="BT10" s="1295"/>
      <c r="BU10" s="1295"/>
      <c r="BV10" s="1295"/>
      <c r="BW10" s="1295"/>
      <c r="BX10" s="1295"/>
      <c r="BY10" s="1295"/>
      <c r="BZ10" s="1295"/>
      <c r="CA10" s="1295"/>
      <c r="CB10" s="1295"/>
      <c r="CC10" s="1295"/>
      <c r="CD10" s="1295"/>
      <c r="CE10" s="1295"/>
      <c r="CF10" s="1295"/>
      <c r="CG10" s="1295"/>
      <c r="CH10" s="1295"/>
      <c r="CI10" s="1295"/>
      <c r="CJ10" s="1295"/>
      <c r="CK10" s="1295"/>
      <c r="CL10" s="1295"/>
      <c r="CM10" s="1295"/>
      <c r="CN10" s="1295"/>
      <c r="CO10" s="1295"/>
      <c r="CP10" s="1295"/>
      <c r="CQ10" s="1295"/>
      <c r="CR10" s="1295"/>
      <c r="CS10" s="1295"/>
      <c r="CT10" s="1295"/>
      <c r="CU10" s="1295"/>
      <c r="CV10" s="1295"/>
      <c r="CW10" s="1295"/>
      <c r="CX10" s="1295"/>
      <c r="CY10" s="1295"/>
      <c r="CZ10" s="1295"/>
      <c r="DA10" s="1295"/>
      <c r="DB10" s="1295"/>
      <c r="DC10" s="1295"/>
      <c r="DD10" s="1295"/>
      <c r="DE10" s="1295"/>
    </row>
    <row r="11" spans="1:109" s="247" customFormat="1" ht="13.5" x14ac:dyDescent="0.15">
      <c r="A11" s="1295"/>
      <c r="B11" s="1295"/>
      <c r="C11" s="1295"/>
      <c r="D11" s="1295"/>
      <c r="E11" s="1295"/>
      <c r="F11" s="1295"/>
      <c r="G11" s="1295"/>
      <c r="H11" s="1295"/>
      <c r="I11" s="1295"/>
      <c r="J11" s="1295"/>
      <c r="K11" s="1295"/>
      <c r="L11" s="1295"/>
      <c r="M11" s="1295"/>
      <c r="N11" s="1295"/>
      <c r="O11" s="1295"/>
      <c r="P11" s="1295"/>
      <c r="Q11" s="1295"/>
      <c r="R11" s="1295"/>
      <c r="S11" s="1295"/>
      <c r="T11" s="1295"/>
      <c r="U11" s="1295"/>
      <c r="V11" s="1295"/>
      <c r="W11" s="1295"/>
      <c r="X11" s="1295"/>
      <c r="Y11" s="1295"/>
      <c r="Z11" s="1295"/>
      <c r="AA11" s="1295"/>
      <c r="AB11" s="1295"/>
      <c r="AC11" s="1295"/>
      <c r="AD11" s="1295"/>
      <c r="AE11" s="1295"/>
      <c r="AF11" s="1295"/>
      <c r="AG11" s="1295"/>
      <c r="AH11" s="1295"/>
      <c r="AI11" s="1295"/>
      <c r="AJ11" s="1295"/>
      <c r="AK11" s="1295"/>
      <c r="AL11" s="1295"/>
      <c r="AM11" s="1295"/>
      <c r="AN11" s="1295"/>
      <c r="AO11" s="1295"/>
      <c r="AP11" s="1295"/>
      <c r="AQ11" s="1295"/>
      <c r="AR11" s="1295"/>
      <c r="AS11" s="1295"/>
      <c r="AT11" s="1295"/>
      <c r="AU11" s="1295"/>
      <c r="AV11" s="1295"/>
      <c r="AW11" s="1295"/>
      <c r="AX11" s="1295"/>
      <c r="AY11" s="1295"/>
      <c r="AZ11" s="1295"/>
      <c r="BA11" s="1295"/>
      <c r="BB11" s="1295"/>
      <c r="BC11" s="1295"/>
      <c r="BD11" s="1295"/>
      <c r="BE11" s="1295"/>
      <c r="BF11" s="1295"/>
      <c r="BG11" s="1295"/>
      <c r="BH11" s="1295"/>
      <c r="BI11" s="1295"/>
      <c r="BJ11" s="1295"/>
      <c r="BK11" s="1295"/>
      <c r="BL11" s="1295"/>
      <c r="BM11" s="1295"/>
      <c r="BN11" s="1295"/>
      <c r="BO11" s="1295"/>
      <c r="BP11" s="1295"/>
      <c r="BQ11" s="1295"/>
      <c r="BR11" s="1295"/>
      <c r="BS11" s="1295"/>
      <c r="BT11" s="1295"/>
      <c r="BU11" s="1295"/>
      <c r="BV11" s="1295"/>
      <c r="BW11" s="1295"/>
      <c r="BX11" s="1295"/>
      <c r="BY11" s="1295"/>
      <c r="BZ11" s="1295"/>
      <c r="CA11" s="1295"/>
      <c r="CB11" s="1295"/>
      <c r="CC11" s="1295"/>
      <c r="CD11" s="1295"/>
      <c r="CE11" s="1295"/>
      <c r="CF11" s="1295"/>
      <c r="CG11" s="1295"/>
      <c r="CH11" s="1295"/>
      <c r="CI11" s="1295"/>
      <c r="CJ11" s="1295"/>
      <c r="CK11" s="1295"/>
      <c r="CL11" s="1295"/>
      <c r="CM11" s="1295"/>
      <c r="CN11" s="1295"/>
      <c r="CO11" s="1295"/>
      <c r="CP11" s="1295"/>
      <c r="CQ11" s="1295"/>
      <c r="CR11" s="1295"/>
      <c r="CS11" s="1295"/>
      <c r="CT11" s="1295"/>
      <c r="CU11" s="1295"/>
      <c r="CV11" s="1295"/>
      <c r="CW11" s="1295"/>
      <c r="CX11" s="1295"/>
      <c r="CY11" s="1295"/>
      <c r="CZ11" s="1295"/>
      <c r="DA11" s="1295"/>
      <c r="DB11" s="1295"/>
      <c r="DC11" s="1295"/>
      <c r="DD11" s="1295"/>
      <c r="DE11" s="1295"/>
    </row>
    <row r="12" spans="1:109" s="247" customFormat="1" ht="13.5" x14ac:dyDescent="0.15">
      <c r="A12" s="1295"/>
      <c r="B12" s="1295"/>
      <c r="C12" s="1295"/>
      <c r="D12" s="1295"/>
      <c r="E12" s="1295"/>
      <c r="F12" s="1295"/>
      <c r="G12" s="1295"/>
      <c r="H12" s="1295"/>
      <c r="I12" s="1295"/>
      <c r="J12" s="1295"/>
      <c r="K12" s="1295"/>
      <c r="L12" s="1295"/>
      <c r="M12" s="1295"/>
      <c r="N12" s="1295"/>
      <c r="O12" s="1295"/>
      <c r="P12" s="1295"/>
      <c r="Q12" s="1295"/>
      <c r="R12" s="1295"/>
      <c r="S12" s="1295"/>
      <c r="T12" s="1295"/>
      <c r="U12" s="1295"/>
      <c r="V12" s="1295"/>
      <c r="W12" s="1295"/>
      <c r="X12" s="1295"/>
      <c r="Y12" s="1295"/>
      <c r="Z12" s="1295"/>
      <c r="AA12" s="1295"/>
      <c r="AB12" s="1295"/>
      <c r="AC12" s="1295"/>
      <c r="AD12" s="1295"/>
      <c r="AE12" s="1295"/>
      <c r="AF12" s="1295"/>
      <c r="AG12" s="1295"/>
      <c r="AH12" s="1295"/>
      <c r="AI12" s="1295"/>
      <c r="AJ12" s="1295"/>
      <c r="AK12" s="1295"/>
      <c r="AL12" s="1295"/>
      <c r="AM12" s="1295"/>
      <c r="AN12" s="1295"/>
      <c r="AO12" s="1295"/>
      <c r="AP12" s="1295"/>
      <c r="AQ12" s="1295"/>
      <c r="AR12" s="1295"/>
      <c r="AS12" s="1295"/>
      <c r="AT12" s="1295"/>
      <c r="AU12" s="1295"/>
      <c r="AV12" s="1295"/>
      <c r="AW12" s="1295"/>
      <c r="AX12" s="1295"/>
      <c r="AY12" s="1295"/>
      <c r="AZ12" s="1295"/>
      <c r="BA12" s="1295"/>
      <c r="BB12" s="1295"/>
      <c r="BC12" s="1295"/>
      <c r="BD12" s="1295"/>
      <c r="BE12" s="1295"/>
      <c r="BF12" s="1295"/>
      <c r="BG12" s="1295"/>
      <c r="BH12" s="1295"/>
      <c r="BI12" s="1295"/>
      <c r="BJ12" s="1295"/>
      <c r="BK12" s="1295"/>
      <c r="BL12" s="1295"/>
      <c r="BM12" s="1295"/>
      <c r="BN12" s="1295"/>
      <c r="BO12" s="1295"/>
      <c r="BP12" s="1295"/>
      <c r="BQ12" s="1295"/>
      <c r="BR12" s="1295"/>
      <c r="BS12" s="1295"/>
      <c r="BT12" s="1295"/>
      <c r="BU12" s="1295"/>
      <c r="BV12" s="1295"/>
      <c r="BW12" s="1295"/>
      <c r="BX12" s="1295"/>
      <c r="BY12" s="1295"/>
      <c r="BZ12" s="1295"/>
      <c r="CA12" s="1295"/>
      <c r="CB12" s="1295"/>
      <c r="CC12" s="1295"/>
      <c r="CD12" s="1295"/>
      <c r="CE12" s="1295"/>
      <c r="CF12" s="1295"/>
      <c r="CG12" s="1295"/>
      <c r="CH12" s="1295"/>
      <c r="CI12" s="1295"/>
      <c r="CJ12" s="1295"/>
      <c r="CK12" s="1295"/>
      <c r="CL12" s="1295"/>
      <c r="CM12" s="1295"/>
      <c r="CN12" s="1295"/>
      <c r="CO12" s="1295"/>
      <c r="CP12" s="1295"/>
      <c r="CQ12" s="1295"/>
      <c r="CR12" s="1295"/>
      <c r="CS12" s="1295"/>
      <c r="CT12" s="1295"/>
      <c r="CU12" s="1295"/>
      <c r="CV12" s="1295"/>
      <c r="CW12" s="1295"/>
      <c r="CX12" s="1295"/>
      <c r="CY12" s="1295"/>
      <c r="CZ12" s="1295"/>
      <c r="DA12" s="1295"/>
      <c r="DB12" s="1295"/>
      <c r="DC12" s="1295"/>
      <c r="DD12" s="1295"/>
      <c r="DE12" s="1295"/>
    </row>
    <row r="13" spans="1:109" s="247" customFormat="1" ht="13.5" x14ac:dyDescent="0.15">
      <c r="A13" s="1295"/>
      <c r="B13" s="1295"/>
      <c r="C13" s="1295"/>
      <c r="D13" s="1295"/>
      <c r="E13" s="1295"/>
      <c r="F13" s="1295"/>
      <c r="G13" s="1295"/>
      <c r="H13" s="1295"/>
      <c r="I13" s="1295"/>
      <c r="J13" s="1295"/>
      <c r="K13" s="1295"/>
      <c r="L13" s="1295"/>
      <c r="M13" s="1295"/>
      <c r="N13" s="1295"/>
      <c r="O13" s="1295"/>
      <c r="P13" s="1295"/>
      <c r="Q13" s="1295"/>
      <c r="R13" s="1295"/>
      <c r="S13" s="1295"/>
      <c r="T13" s="1295"/>
      <c r="U13" s="1295"/>
      <c r="V13" s="1295"/>
      <c r="W13" s="1295"/>
      <c r="X13" s="1295"/>
      <c r="Y13" s="1295"/>
      <c r="Z13" s="1295"/>
      <c r="AA13" s="1295"/>
      <c r="AB13" s="1295"/>
      <c r="AC13" s="1295"/>
      <c r="AD13" s="1295"/>
      <c r="AE13" s="1295"/>
      <c r="AF13" s="1295"/>
      <c r="AG13" s="1295"/>
      <c r="AH13" s="1295"/>
      <c r="AI13" s="1295"/>
      <c r="AJ13" s="1295"/>
      <c r="AK13" s="1295"/>
      <c r="AL13" s="1295"/>
      <c r="AM13" s="1295"/>
      <c r="AN13" s="1295"/>
      <c r="AO13" s="1295"/>
      <c r="AP13" s="1295"/>
      <c r="AQ13" s="1295"/>
      <c r="AR13" s="1295"/>
      <c r="AS13" s="1295"/>
      <c r="AT13" s="1295"/>
      <c r="AU13" s="1295"/>
      <c r="AV13" s="1295"/>
      <c r="AW13" s="1295"/>
      <c r="AX13" s="1295"/>
      <c r="AY13" s="1295"/>
      <c r="AZ13" s="1295"/>
      <c r="BA13" s="1295"/>
      <c r="BB13" s="1295"/>
      <c r="BC13" s="1295"/>
      <c r="BD13" s="1295"/>
      <c r="BE13" s="1295"/>
      <c r="BF13" s="1295"/>
      <c r="BG13" s="1295"/>
      <c r="BH13" s="1295"/>
      <c r="BI13" s="1295"/>
      <c r="BJ13" s="1295"/>
      <c r="BK13" s="1295"/>
      <c r="BL13" s="1295"/>
      <c r="BM13" s="1295"/>
      <c r="BN13" s="1295"/>
      <c r="BO13" s="1295"/>
      <c r="BP13" s="1295"/>
      <c r="BQ13" s="1295"/>
      <c r="BR13" s="1295"/>
      <c r="BS13" s="1295"/>
      <c r="BT13" s="1295"/>
      <c r="BU13" s="1295"/>
      <c r="BV13" s="1295"/>
      <c r="BW13" s="1295"/>
      <c r="BX13" s="1295"/>
      <c r="BY13" s="1295"/>
      <c r="BZ13" s="1295"/>
      <c r="CA13" s="1295"/>
      <c r="CB13" s="1295"/>
      <c r="CC13" s="1295"/>
      <c r="CD13" s="1295"/>
      <c r="CE13" s="1295"/>
      <c r="CF13" s="1295"/>
      <c r="CG13" s="1295"/>
      <c r="CH13" s="1295"/>
      <c r="CI13" s="1295"/>
      <c r="CJ13" s="1295"/>
      <c r="CK13" s="1295"/>
      <c r="CL13" s="1295"/>
      <c r="CM13" s="1295"/>
      <c r="CN13" s="1295"/>
      <c r="CO13" s="1295"/>
      <c r="CP13" s="1295"/>
      <c r="CQ13" s="1295"/>
      <c r="CR13" s="1295"/>
      <c r="CS13" s="1295"/>
      <c r="CT13" s="1295"/>
      <c r="CU13" s="1295"/>
      <c r="CV13" s="1295"/>
      <c r="CW13" s="1295"/>
      <c r="CX13" s="1295"/>
      <c r="CY13" s="1295"/>
      <c r="CZ13" s="1295"/>
      <c r="DA13" s="1295"/>
      <c r="DB13" s="1295"/>
      <c r="DC13" s="1295"/>
      <c r="DD13" s="1295"/>
      <c r="DE13" s="1295"/>
    </row>
    <row r="14" spans="1:109" s="247" customFormat="1" ht="13.5" x14ac:dyDescent="0.15">
      <c r="A14" s="1295"/>
      <c r="B14" s="1295"/>
      <c r="C14" s="1295"/>
      <c r="D14" s="1295"/>
      <c r="E14" s="1295"/>
      <c r="F14" s="1295"/>
      <c r="G14" s="1295"/>
      <c r="H14" s="1295"/>
      <c r="I14" s="1295"/>
      <c r="J14" s="1295"/>
      <c r="K14" s="1295"/>
      <c r="L14" s="1295"/>
      <c r="M14" s="1295"/>
      <c r="N14" s="1295"/>
      <c r="O14" s="1295"/>
      <c r="P14" s="1295"/>
      <c r="Q14" s="1295"/>
      <c r="R14" s="1295"/>
      <c r="S14" s="1295"/>
      <c r="T14" s="1295"/>
      <c r="U14" s="1295"/>
      <c r="V14" s="1295"/>
      <c r="W14" s="1295"/>
      <c r="X14" s="1295"/>
      <c r="Y14" s="1295"/>
      <c r="Z14" s="1295"/>
      <c r="AA14" s="1295"/>
      <c r="AB14" s="1295"/>
      <c r="AC14" s="1295"/>
      <c r="AD14" s="1295"/>
      <c r="AE14" s="1295"/>
      <c r="AF14" s="1295"/>
      <c r="AG14" s="1295"/>
      <c r="AH14" s="1295"/>
      <c r="AI14" s="1295"/>
      <c r="AJ14" s="1295"/>
      <c r="AK14" s="1295"/>
      <c r="AL14" s="1295"/>
      <c r="AM14" s="1295"/>
      <c r="AN14" s="1295"/>
      <c r="AO14" s="1295"/>
      <c r="AP14" s="1295"/>
      <c r="AQ14" s="1295"/>
      <c r="AR14" s="1295"/>
      <c r="AS14" s="1295"/>
      <c r="AT14" s="1295"/>
      <c r="AU14" s="1295"/>
      <c r="AV14" s="1295"/>
      <c r="AW14" s="1295"/>
      <c r="AX14" s="1295"/>
      <c r="AY14" s="1295"/>
      <c r="AZ14" s="1295"/>
      <c r="BA14" s="1295"/>
      <c r="BB14" s="1295"/>
      <c r="BC14" s="1295"/>
      <c r="BD14" s="1295"/>
      <c r="BE14" s="1295"/>
      <c r="BF14" s="1295"/>
      <c r="BG14" s="1295"/>
      <c r="BH14" s="1295"/>
      <c r="BI14" s="1295"/>
      <c r="BJ14" s="1295"/>
      <c r="BK14" s="1295"/>
      <c r="BL14" s="1295"/>
      <c r="BM14" s="1295"/>
      <c r="BN14" s="1295"/>
      <c r="BO14" s="1295"/>
      <c r="BP14" s="1295"/>
      <c r="BQ14" s="1295"/>
      <c r="BR14" s="1295"/>
      <c r="BS14" s="1295"/>
      <c r="BT14" s="1295"/>
      <c r="BU14" s="1295"/>
      <c r="BV14" s="1295"/>
      <c r="BW14" s="1295"/>
      <c r="BX14" s="1295"/>
      <c r="BY14" s="1295"/>
      <c r="BZ14" s="1295"/>
      <c r="CA14" s="1295"/>
      <c r="CB14" s="1295"/>
      <c r="CC14" s="1295"/>
      <c r="CD14" s="1295"/>
      <c r="CE14" s="1295"/>
      <c r="CF14" s="1295"/>
      <c r="CG14" s="1295"/>
      <c r="CH14" s="1295"/>
      <c r="CI14" s="1295"/>
      <c r="CJ14" s="1295"/>
      <c r="CK14" s="1295"/>
      <c r="CL14" s="1295"/>
      <c r="CM14" s="1295"/>
      <c r="CN14" s="1295"/>
      <c r="CO14" s="1295"/>
      <c r="CP14" s="1295"/>
      <c r="CQ14" s="1295"/>
      <c r="CR14" s="1295"/>
      <c r="CS14" s="1295"/>
      <c r="CT14" s="1295"/>
      <c r="CU14" s="1295"/>
      <c r="CV14" s="1295"/>
      <c r="CW14" s="1295"/>
      <c r="CX14" s="1295"/>
      <c r="CY14" s="1295"/>
      <c r="CZ14" s="1295"/>
      <c r="DA14" s="1295"/>
      <c r="DB14" s="1295"/>
      <c r="DC14" s="1295"/>
      <c r="DD14" s="1295"/>
      <c r="DE14" s="1295"/>
    </row>
    <row r="15" spans="1:109" s="247" customFormat="1" ht="13.5" x14ac:dyDescent="0.15">
      <c r="A15" s="1231"/>
      <c r="B15" s="1295"/>
      <c r="C15" s="1295"/>
      <c r="D15" s="1295"/>
      <c r="E15" s="1295"/>
      <c r="F15" s="1295"/>
      <c r="G15" s="1295"/>
      <c r="H15" s="1295"/>
      <c r="I15" s="1295"/>
      <c r="J15" s="1295"/>
      <c r="K15" s="1295"/>
      <c r="L15" s="1295"/>
      <c r="M15" s="1295"/>
      <c r="N15" s="1295"/>
      <c r="O15" s="1295"/>
      <c r="P15" s="1295"/>
      <c r="Q15" s="1295"/>
      <c r="R15" s="1295"/>
      <c r="S15" s="1295"/>
      <c r="T15" s="1295"/>
      <c r="U15" s="1295"/>
      <c r="V15" s="1295"/>
      <c r="W15" s="1295"/>
      <c r="X15" s="1295"/>
      <c r="Y15" s="1295"/>
      <c r="Z15" s="1295"/>
      <c r="AA15" s="1295"/>
      <c r="AB15" s="1295"/>
      <c r="AC15" s="1295"/>
      <c r="AD15" s="1295"/>
      <c r="AE15" s="1295"/>
      <c r="AF15" s="1295"/>
      <c r="AG15" s="1295"/>
      <c r="AH15" s="1295"/>
      <c r="AI15" s="1295"/>
      <c r="AJ15" s="1295"/>
      <c r="AK15" s="1295"/>
      <c r="AL15" s="1295"/>
      <c r="AM15" s="1295"/>
      <c r="AN15" s="1295"/>
      <c r="AO15" s="1295"/>
      <c r="AP15" s="1295"/>
      <c r="AQ15" s="1295"/>
      <c r="AR15" s="1295"/>
      <c r="AS15" s="1295"/>
      <c r="AT15" s="1295"/>
      <c r="AU15" s="1295"/>
      <c r="AV15" s="1295"/>
      <c r="AW15" s="1295"/>
      <c r="AX15" s="1295"/>
      <c r="AY15" s="1295"/>
      <c r="AZ15" s="1295"/>
      <c r="BA15" s="1295"/>
      <c r="BB15" s="1295"/>
      <c r="BC15" s="1295"/>
      <c r="BD15" s="1295"/>
      <c r="BE15" s="1295"/>
      <c r="BF15" s="1295"/>
      <c r="BG15" s="1295"/>
      <c r="BH15" s="1295"/>
      <c r="BI15" s="1295"/>
      <c r="BJ15" s="1295"/>
      <c r="BK15" s="1295"/>
      <c r="BL15" s="1295"/>
      <c r="BM15" s="1295"/>
      <c r="BN15" s="1295"/>
      <c r="BO15" s="1295"/>
      <c r="BP15" s="1295"/>
      <c r="BQ15" s="1295"/>
      <c r="BR15" s="1295"/>
      <c r="BS15" s="1295"/>
      <c r="BT15" s="1295"/>
      <c r="BU15" s="1295"/>
      <c r="BV15" s="1295"/>
      <c r="BW15" s="1295"/>
      <c r="BX15" s="1295"/>
      <c r="BY15" s="1295"/>
      <c r="BZ15" s="1295"/>
      <c r="CA15" s="1295"/>
      <c r="CB15" s="1295"/>
      <c r="CC15" s="1295"/>
      <c r="CD15" s="1295"/>
      <c r="CE15" s="1295"/>
      <c r="CF15" s="1295"/>
      <c r="CG15" s="1295"/>
      <c r="CH15" s="1295"/>
      <c r="CI15" s="1295"/>
      <c r="CJ15" s="1295"/>
      <c r="CK15" s="1295"/>
      <c r="CL15" s="1295"/>
      <c r="CM15" s="1295"/>
      <c r="CN15" s="1295"/>
      <c r="CO15" s="1295"/>
      <c r="CP15" s="1295"/>
      <c r="CQ15" s="1295"/>
      <c r="CR15" s="1295"/>
      <c r="CS15" s="1295"/>
      <c r="CT15" s="1295"/>
      <c r="CU15" s="1295"/>
      <c r="CV15" s="1295"/>
      <c r="CW15" s="1295"/>
      <c r="CX15" s="1295"/>
      <c r="CY15" s="1295"/>
      <c r="CZ15" s="1295"/>
      <c r="DA15" s="1295"/>
      <c r="DB15" s="1295"/>
      <c r="DC15" s="1295"/>
      <c r="DD15" s="1295"/>
      <c r="DE15" s="1295"/>
    </row>
    <row r="16" spans="1:109" s="247" customFormat="1" ht="13.5" x14ac:dyDescent="0.15">
      <c r="A16" s="1231"/>
      <c r="B16" s="1295"/>
      <c r="C16" s="1295"/>
      <c r="D16" s="1295"/>
      <c r="E16" s="1295"/>
      <c r="F16" s="1295"/>
      <c r="G16" s="1295"/>
      <c r="H16" s="1295"/>
      <c r="I16" s="1295"/>
      <c r="J16" s="1295"/>
      <c r="K16" s="1295"/>
      <c r="L16" s="1295"/>
      <c r="M16" s="1295"/>
      <c r="N16" s="1295"/>
      <c r="O16" s="1295"/>
      <c r="P16" s="1295"/>
      <c r="Q16" s="1295"/>
      <c r="R16" s="1295"/>
      <c r="S16" s="1295"/>
      <c r="T16" s="1295"/>
      <c r="U16" s="1295"/>
      <c r="V16" s="1295"/>
      <c r="W16" s="1295"/>
      <c r="X16" s="1295"/>
      <c r="Y16" s="1295"/>
      <c r="Z16" s="1295"/>
      <c r="AA16" s="1295"/>
      <c r="AB16" s="1295"/>
      <c r="AC16" s="1295"/>
      <c r="AD16" s="1295"/>
      <c r="AE16" s="1295"/>
      <c r="AF16" s="1295"/>
      <c r="AG16" s="1295"/>
      <c r="AH16" s="1295"/>
      <c r="AI16" s="1295"/>
      <c r="AJ16" s="1295"/>
      <c r="AK16" s="1295"/>
      <c r="AL16" s="1295"/>
      <c r="AM16" s="1295"/>
      <c r="AN16" s="1295"/>
      <c r="AO16" s="1295"/>
      <c r="AP16" s="1295"/>
      <c r="AQ16" s="1295"/>
      <c r="AR16" s="1295"/>
      <c r="AS16" s="1295"/>
      <c r="AT16" s="1295"/>
      <c r="AU16" s="1295"/>
      <c r="AV16" s="1295"/>
      <c r="AW16" s="1295"/>
      <c r="AX16" s="1295"/>
      <c r="AY16" s="1295"/>
      <c r="AZ16" s="1295"/>
      <c r="BA16" s="1295"/>
      <c r="BB16" s="1295"/>
      <c r="BC16" s="1295"/>
      <c r="BD16" s="1295"/>
      <c r="BE16" s="1295"/>
      <c r="BF16" s="1295"/>
      <c r="BG16" s="1295"/>
      <c r="BH16" s="1295"/>
      <c r="BI16" s="1295"/>
      <c r="BJ16" s="1295"/>
      <c r="BK16" s="1295"/>
      <c r="BL16" s="1295"/>
      <c r="BM16" s="1295"/>
      <c r="BN16" s="1295"/>
      <c r="BO16" s="1295"/>
      <c r="BP16" s="1295"/>
      <c r="BQ16" s="1295"/>
      <c r="BR16" s="1295"/>
      <c r="BS16" s="1295"/>
      <c r="BT16" s="1295"/>
      <c r="BU16" s="1295"/>
      <c r="BV16" s="1295"/>
      <c r="BW16" s="1295"/>
      <c r="BX16" s="1295"/>
      <c r="BY16" s="1295"/>
      <c r="BZ16" s="1295"/>
      <c r="CA16" s="1295"/>
      <c r="CB16" s="1295"/>
      <c r="CC16" s="1295"/>
      <c r="CD16" s="1295"/>
      <c r="CE16" s="1295"/>
      <c r="CF16" s="1295"/>
      <c r="CG16" s="1295"/>
      <c r="CH16" s="1295"/>
      <c r="CI16" s="1295"/>
      <c r="CJ16" s="1295"/>
      <c r="CK16" s="1295"/>
      <c r="CL16" s="1295"/>
      <c r="CM16" s="1295"/>
      <c r="CN16" s="1295"/>
      <c r="CO16" s="1295"/>
      <c r="CP16" s="1295"/>
      <c r="CQ16" s="1295"/>
      <c r="CR16" s="1295"/>
      <c r="CS16" s="1295"/>
      <c r="CT16" s="1295"/>
      <c r="CU16" s="1295"/>
      <c r="CV16" s="1295"/>
      <c r="CW16" s="1295"/>
      <c r="CX16" s="1295"/>
      <c r="CY16" s="1295"/>
      <c r="CZ16" s="1295"/>
      <c r="DA16" s="1295"/>
      <c r="DB16" s="1295"/>
      <c r="DC16" s="1295"/>
      <c r="DD16" s="1295"/>
      <c r="DE16" s="1295"/>
    </row>
    <row r="17" spans="1:109" s="247" customFormat="1" ht="13.5" x14ac:dyDescent="0.15">
      <c r="A17" s="1231"/>
      <c r="B17" s="1295"/>
      <c r="C17" s="1295"/>
      <c r="D17" s="1295"/>
      <c r="E17" s="1295"/>
      <c r="F17" s="1295"/>
      <c r="G17" s="1295"/>
      <c r="H17" s="1295"/>
      <c r="I17" s="1295"/>
      <c r="J17" s="1295"/>
      <c r="K17" s="1295"/>
      <c r="L17" s="1295"/>
      <c r="M17" s="1295"/>
      <c r="N17" s="1295"/>
      <c r="O17" s="1295"/>
      <c r="P17" s="1295"/>
      <c r="Q17" s="1295"/>
      <c r="R17" s="1295"/>
      <c r="S17" s="1295"/>
      <c r="T17" s="1295"/>
      <c r="U17" s="1295"/>
      <c r="V17" s="1295"/>
      <c r="W17" s="1295"/>
      <c r="X17" s="1295"/>
      <c r="Y17" s="1295"/>
      <c r="Z17" s="1295"/>
      <c r="AA17" s="1295"/>
      <c r="AB17" s="1295"/>
      <c r="AC17" s="1295"/>
      <c r="AD17" s="1295"/>
      <c r="AE17" s="1295"/>
      <c r="AF17" s="1295"/>
      <c r="AG17" s="1295"/>
      <c r="AH17" s="1295"/>
      <c r="AI17" s="1295"/>
      <c r="AJ17" s="1295"/>
      <c r="AK17" s="1295"/>
      <c r="AL17" s="1295"/>
      <c r="AM17" s="1295"/>
      <c r="AN17" s="1295"/>
      <c r="AO17" s="1295"/>
      <c r="AP17" s="1295"/>
      <c r="AQ17" s="1295"/>
      <c r="AR17" s="1295"/>
      <c r="AS17" s="1295"/>
      <c r="AT17" s="1295"/>
      <c r="AU17" s="1295"/>
      <c r="AV17" s="1295"/>
      <c r="AW17" s="1295"/>
      <c r="AX17" s="1295"/>
      <c r="AY17" s="1295"/>
      <c r="AZ17" s="1295"/>
      <c r="BA17" s="1295"/>
      <c r="BB17" s="1295"/>
      <c r="BC17" s="1295"/>
      <c r="BD17" s="1295"/>
      <c r="BE17" s="1295"/>
      <c r="BF17" s="1295"/>
      <c r="BG17" s="1295"/>
      <c r="BH17" s="1295"/>
      <c r="BI17" s="1295"/>
      <c r="BJ17" s="1295"/>
      <c r="BK17" s="1295"/>
      <c r="BL17" s="1295"/>
      <c r="BM17" s="1295"/>
      <c r="BN17" s="1295"/>
      <c r="BO17" s="1295"/>
      <c r="BP17" s="1295"/>
      <c r="BQ17" s="1295"/>
      <c r="BR17" s="1295"/>
      <c r="BS17" s="1295"/>
      <c r="BT17" s="1295"/>
      <c r="BU17" s="1295"/>
      <c r="BV17" s="1295"/>
      <c r="BW17" s="1295"/>
      <c r="BX17" s="1295"/>
      <c r="BY17" s="1295"/>
      <c r="BZ17" s="1295"/>
      <c r="CA17" s="1295"/>
      <c r="CB17" s="1295"/>
      <c r="CC17" s="1295"/>
      <c r="CD17" s="1295"/>
      <c r="CE17" s="1295"/>
      <c r="CF17" s="1295"/>
      <c r="CG17" s="1295"/>
      <c r="CH17" s="1295"/>
      <c r="CI17" s="1295"/>
      <c r="CJ17" s="1295"/>
      <c r="CK17" s="1295"/>
      <c r="CL17" s="1295"/>
      <c r="CM17" s="1295"/>
      <c r="CN17" s="1295"/>
      <c r="CO17" s="1295"/>
      <c r="CP17" s="1295"/>
      <c r="CQ17" s="1295"/>
      <c r="CR17" s="1295"/>
      <c r="CS17" s="1295"/>
      <c r="CT17" s="1295"/>
      <c r="CU17" s="1295"/>
      <c r="CV17" s="1295"/>
      <c r="CW17" s="1295"/>
      <c r="CX17" s="1295"/>
      <c r="CY17" s="1295"/>
      <c r="CZ17" s="1295"/>
      <c r="DA17" s="1295"/>
      <c r="DB17" s="1295"/>
      <c r="DC17" s="1295"/>
      <c r="DD17" s="1295"/>
      <c r="DE17" s="1295"/>
    </row>
    <row r="18" spans="1:109" s="247" customFormat="1" ht="13.5" x14ac:dyDescent="0.15">
      <c r="A18" s="1231"/>
      <c r="B18" s="1295"/>
      <c r="C18" s="1295"/>
      <c r="D18" s="1295"/>
      <c r="E18" s="1295"/>
      <c r="F18" s="1295"/>
      <c r="G18" s="1295"/>
      <c r="H18" s="1295"/>
      <c r="I18" s="1295"/>
      <c r="J18" s="1295"/>
      <c r="K18" s="1295"/>
      <c r="L18" s="1295"/>
      <c r="M18" s="1295"/>
      <c r="N18" s="1295"/>
      <c r="O18" s="1295"/>
      <c r="P18" s="1295"/>
      <c r="Q18" s="1295"/>
      <c r="R18" s="1295"/>
      <c r="S18" s="1295"/>
      <c r="T18" s="1295"/>
      <c r="U18" s="1295"/>
      <c r="V18" s="1295"/>
      <c r="W18" s="1295"/>
      <c r="X18" s="1295"/>
      <c r="Y18" s="1295"/>
      <c r="Z18" s="1295"/>
      <c r="AA18" s="1295"/>
      <c r="AB18" s="1295"/>
      <c r="AC18" s="1295"/>
      <c r="AD18" s="1295"/>
      <c r="AE18" s="1295"/>
      <c r="AF18" s="1295"/>
      <c r="AG18" s="1295"/>
      <c r="AH18" s="1295"/>
      <c r="AI18" s="1295"/>
      <c r="AJ18" s="1295"/>
      <c r="AK18" s="1295"/>
      <c r="AL18" s="1295"/>
      <c r="AM18" s="1295"/>
      <c r="AN18" s="1295"/>
      <c r="AO18" s="1295"/>
      <c r="AP18" s="1295"/>
      <c r="AQ18" s="1295"/>
      <c r="AR18" s="1295"/>
      <c r="AS18" s="1295"/>
      <c r="AT18" s="1295"/>
      <c r="AU18" s="1295"/>
      <c r="AV18" s="1295"/>
      <c r="AW18" s="1295"/>
      <c r="AX18" s="1295"/>
      <c r="AY18" s="1295"/>
      <c r="AZ18" s="1295"/>
      <c r="BA18" s="1295"/>
      <c r="BB18" s="1295"/>
      <c r="BC18" s="1295"/>
      <c r="BD18" s="1295"/>
      <c r="BE18" s="1295"/>
      <c r="BF18" s="1295"/>
      <c r="BG18" s="1295"/>
      <c r="BH18" s="1295"/>
      <c r="BI18" s="1295"/>
      <c r="BJ18" s="1295"/>
      <c r="BK18" s="1295"/>
      <c r="BL18" s="1295"/>
      <c r="BM18" s="1295"/>
      <c r="BN18" s="1295"/>
      <c r="BO18" s="1295"/>
      <c r="BP18" s="1295"/>
      <c r="BQ18" s="1295"/>
      <c r="BR18" s="1295"/>
      <c r="BS18" s="1295"/>
      <c r="BT18" s="1295"/>
      <c r="BU18" s="1295"/>
      <c r="BV18" s="1295"/>
      <c r="BW18" s="1295"/>
      <c r="BX18" s="1295"/>
      <c r="BY18" s="1295"/>
      <c r="BZ18" s="1295"/>
      <c r="CA18" s="1295"/>
      <c r="CB18" s="1295"/>
      <c r="CC18" s="1295"/>
      <c r="CD18" s="1295"/>
      <c r="CE18" s="1295"/>
      <c r="CF18" s="1295"/>
      <c r="CG18" s="1295"/>
      <c r="CH18" s="1295"/>
      <c r="CI18" s="1295"/>
      <c r="CJ18" s="1295"/>
      <c r="CK18" s="1295"/>
      <c r="CL18" s="1295"/>
      <c r="CM18" s="1295"/>
      <c r="CN18" s="1295"/>
      <c r="CO18" s="1295"/>
      <c r="CP18" s="1295"/>
      <c r="CQ18" s="1295"/>
      <c r="CR18" s="1295"/>
      <c r="CS18" s="1295"/>
      <c r="CT18" s="1295"/>
      <c r="CU18" s="1295"/>
      <c r="CV18" s="1295"/>
      <c r="CW18" s="1295"/>
      <c r="CX18" s="1295"/>
      <c r="CY18" s="1295"/>
      <c r="CZ18" s="1295"/>
      <c r="DA18" s="1295"/>
      <c r="DB18" s="1295"/>
      <c r="DC18" s="1295"/>
      <c r="DD18" s="1295"/>
      <c r="DE18" s="1295"/>
    </row>
    <row r="19" spans="1:109" ht="13.5" x14ac:dyDescent="0.15">
      <c r="DD19" s="1231"/>
      <c r="DE19" s="1231"/>
    </row>
    <row r="20" spans="1:109" ht="13.5" x14ac:dyDescent="0.15">
      <c r="DD20" s="1231"/>
      <c r="DE20" s="1231"/>
    </row>
    <row r="21" spans="1:109" ht="17.25" customHeight="1" x14ac:dyDescent="0.15">
      <c r="B21" s="1294"/>
      <c r="C21" s="1291"/>
      <c r="D21" s="1291"/>
      <c r="E21" s="1291"/>
      <c r="F21" s="1291"/>
      <c r="G21" s="1291"/>
      <c r="H21" s="1291"/>
      <c r="I21" s="1291"/>
      <c r="J21" s="1291"/>
      <c r="K21" s="1291"/>
      <c r="L21" s="1291"/>
      <c r="M21" s="1291"/>
      <c r="N21" s="1293"/>
      <c r="O21" s="1291"/>
      <c r="P21" s="1291"/>
      <c r="Q21" s="1291"/>
      <c r="R21" s="1291"/>
      <c r="S21" s="1291"/>
      <c r="T21" s="1291"/>
      <c r="U21" s="1291"/>
      <c r="V21" s="1291"/>
      <c r="W21" s="1291"/>
      <c r="X21" s="1291"/>
      <c r="Y21" s="1291"/>
      <c r="Z21" s="1291"/>
      <c r="AA21" s="1291"/>
      <c r="AB21" s="1291"/>
      <c r="AC21" s="1291"/>
      <c r="AD21" s="1291"/>
      <c r="AE21" s="1291"/>
      <c r="AF21" s="1291"/>
      <c r="AG21" s="1291"/>
      <c r="AH21" s="1291"/>
      <c r="AI21" s="1291"/>
      <c r="AJ21" s="1291"/>
      <c r="AK21" s="1291"/>
      <c r="AL21" s="1291"/>
      <c r="AM21" s="1291"/>
      <c r="AN21" s="1291"/>
      <c r="AO21" s="1291"/>
      <c r="AP21" s="1291"/>
      <c r="AQ21" s="1291"/>
      <c r="AR21" s="1291"/>
      <c r="AS21" s="1291"/>
      <c r="AT21" s="1293"/>
      <c r="AU21" s="1291"/>
      <c r="AV21" s="1291"/>
      <c r="AW21" s="1291"/>
      <c r="AX21" s="1291"/>
      <c r="AY21" s="1291"/>
      <c r="AZ21" s="1291"/>
      <c r="BA21" s="1291"/>
      <c r="BB21" s="1291"/>
      <c r="BC21" s="1291"/>
      <c r="BD21" s="1291"/>
      <c r="BE21" s="1291"/>
      <c r="BF21" s="1293"/>
      <c r="BG21" s="1291"/>
      <c r="BH21" s="1291"/>
      <c r="BI21" s="1291"/>
      <c r="BJ21" s="1291"/>
      <c r="BK21" s="1291"/>
      <c r="BL21" s="1291"/>
      <c r="BM21" s="1291"/>
      <c r="BN21" s="1291"/>
      <c r="BO21" s="1291"/>
      <c r="BP21" s="1291"/>
      <c r="BQ21" s="1291"/>
      <c r="BR21" s="1293"/>
      <c r="BS21" s="1291"/>
      <c r="BT21" s="1291"/>
      <c r="BU21" s="1291"/>
      <c r="BV21" s="1291"/>
      <c r="BW21" s="1291"/>
      <c r="BX21" s="1291"/>
      <c r="BY21" s="1291"/>
      <c r="BZ21" s="1291"/>
      <c r="CA21" s="1291"/>
      <c r="CB21" s="1291"/>
      <c r="CC21" s="1291"/>
      <c r="CD21" s="1293"/>
      <c r="CE21" s="1291"/>
      <c r="CF21" s="1291"/>
      <c r="CG21" s="1291"/>
      <c r="CH21" s="1291"/>
      <c r="CI21" s="1291"/>
      <c r="CJ21" s="1291"/>
      <c r="CK21" s="1291"/>
      <c r="CL21" s="1291"/>
      <c r="CM21" s="1291"/>
      <c r="CN21" s="1291"/>
      <c r="CO21" s="1291"/>
      <c r="CP21" s="1293"/>
      <c r="CQ21" s="1291"/>
      <c r="CR21" s="1291"/>
      <c r="CS21" s="1291"/>
      <c r="CT21" s="1291"/>
      <c r="CU21" s="1291"/>
      <c r="CV21" s="1291"/>
      <c r="CW21" s="1291"/>
      <c r="CX21" s="1291"/>
      <c r="CY21" s="1291"/>
      <c r="CZ21" s="1291"/>
      <c r="DA21" s="1291"/>
      <c r="DB21" s="1293"/>
      <c r="DC21" s="1291"/>
      <c r="DD21" s="1290"/>
      <c r="DE21" s="1231"/>
    </row>
    <row r="22" spans="1:109" ht="17.25" customHeight="1" x14ac:dyDescent="0.15">
      <c r="B22" s="1232"/>
    </row>
    <row r="23" spans="1:109" ht="13.5" x14ac:dyDescent="0.15">
      <c r="B23" s="1232"/>
    </row>
    <row r="24" spans="1:109" ht="13.5" x14ac:dyDescent="0.15">
      <c r="B24" s="1232"/>
    </row>
    <row r="25" spans="1:109" ht="13.5" x14ac:dyDescent="0.15">
      <c r="B25" s="1232"/>
    </row>
    <row r="26" spans="1:109" ht="13.5" x14ac:dyDescent="0.15">
      <c r="B26" s="1232"/>
    </row>
    <row r="27" spans="1:109" ht="13.5" x14ac:dyDescent="0.15">
      <c r="B27" s="1232"/>
    </row>
    <row r="28" spans="1:109" ht="13.5" x14ac:dyDescent="0.15">
      <c r="B28" s="1232"/>
    </row>
    <row r="29" spans="1:109" ht="13.5" x14ac:dyDescent="0.15">
      <c r="B29" s="1232"/>
    </row>
    <row r="30" spans="1:109" ht="13.5" x14ac:dyDescent="0.15">
      <c r="B30" s="1232"/>
    </row>
    <row r="31" spans="1:109" ht="13.5" x14ac:dyDescent="0.15">
      <c r="B31" s="1232"/>
    </row>
    <row r="32" spans="1:109" ht="13.5" x14ac:dyDescent="0.15">
      <c r="B32" s="1232"/>
    </row>
    <row r="33" spans="2:109" ht="13.5" x14ac:dyDescent="0.15">
      <c r="B33" s="1232"/>
    </row>
    <row r="34" spans="2:109" ht="13.5" x14ac:dyDescent="0.15">
      <c r="B34" s="1232"/>
    </row>
    <row r="35" spans="2:109" ht="13.5" x14ac:dyDescent="0.15">
      <c r="B35" s="1232"/>
    </row>
    <row r="36" spans="2:109" ht="13.5" x14ac:dyDescent="0.15">
      <c r="B36" s="1232"/>
    </row>
    <row r="37" spans="2:109" ht="13.5" x14ac:dyDescent="0.15">
      <c r="B37" s="1232"/>
    </row>
    <row r="38" spans="2:109" ht="13.5" x14ac:dyDescent="0.15">
      <c r="B38" s="1232"/>
    </row>
    <row r="39" spans="2:109" ht="13.5" x14ac:dyDescent="0.15">
      <c r="B39" s="1236"/>
      <c r="C39" s="1235"/>
      <c r="D39" s="1235"/>
      <c r="E39" s="1235"/>
      <c r="F39" s="1235"/>
      <c r="G39" s="1235"/>
      <c r="H39" s="1235"/>
      <c r="I39" s="1235"/>
      <c r="J39" s="1235"/>
      <c r="K39" s="1235"/>
      <c r="L39" s="1235"/>
      <c r="M39" s="1235"/>
      <c r="N39" s="1235"/>
      <c r="O39" s="1235"/>
      <c r="P39" s="1235"/>
      <c r="Q39" s="1235"/>
      <c r="R39" s="1235"/>
      <c r="S39" s="1235"/>
      <c r="T39" s="1235"/>
      <c r="U39" s="1235"/>
      <c r="V39" s="1235"/>
      <c r="W39" s="1235"/>
      <c r="X39" s="1235"/>
      <c r="Y39" s="1235"/>
      <c r="Z39" s="1235"/>
      <c r="AA39" s="1235"/>
      <c r="AB39" s="1235"/>
      <c r="AC39" s="1235"/>
      <c r="AD39" s="1235"/>
      <c r="AE39" s="1235"/>
      <c r="AF39" s="1235"/>
      <c r="AG39" s="1235"/>
      <c r="AH39" s="1235"/>
      <c r="AI39" s="1235"/>
      <c r="AJ39" s="1235"/>
      <c r="AK39" s="1235"/>
      <c r="AL39" s="1235"/>
      <c r="AM39" s="1235"/>
      <c r="AN39" s="1235"/>
      <c r="AO39" s="1235"/>
      <c r="AP39" s="1235"/>
      <c r="AQ39" s="1235"/>
      <c r="AR39" s="1235"/>
      <c r="AS39" s="1235"/>
      <c r="AT39" s="1235"/>
      <c r="AU39" s="1235"/>
      <c r="AV39" s="1235"/>
      <c r="AW39" s="1235"/>
      <c r="AX39" s="1235"/>
      <c r="AY39" s="1235"/>
      <c r="AZ39" s="1235"/>
      <c r="BA39" s="1235"/>
      <c r="BB39" s="1235"/>
      <c r="BC39" s="1235"/>
      <c r="BD39" s="1235"/>
      <c r="BE39" s="1235"/>
      <c r="BF39" s="1235"/>
      <c r="BG39" s="1235"/>
      <c r="BH39" s="1235"/>
      <c r="BI39" s="1235"/>
      <c r="BJ39" s="1235"/>
      <c r="BK39" s="1235"/>
      <c r="BL39" s="1235"/>
      <c r="BM39" s="1235"/>
      <c r="BN39" s="1235"/>
      <c r="BO39" s="1235"/>
      <c r="BP39" s="1235"/>
      <c r="BQ39" s="1235"/>
      <c r="BR39" s="1235"/>
      <c r="BS39" s="1235"/>
      <c r="BT39" s="1235"/>
      <c r="BU39" s="1235"/>
      <c r="BV39" s="1235"/>
      <c r="BW39" s="1235"/>
      <c r="BX39" s="1235"/>
      <c r="BY39" s="1235"/>
      <c r="BZ39" s="1235"/>
      <c r="CA39" s="1235"/>
      <c r="CB39" s="1235"/>
      <c r="CC39" s="1235"/>
      <c r="CD39" s="1235"/>
      <c r="CE39" s="1235"/>
      <c r="CF39" s="1235"/>
      <c r="CG39" s="1235"/>
      <c r="CH39" s="1235"/>
      <c r="CI39" s="1235"/>
      <c r="CJ39" s="1235"/>
      <c r="CK39" s="1235"/>
      <c r="CL39" s="1235"/>
      <c r="CM39" s="1235"/>
      <c r="CN39" s="1235"/>
      <c r="CO39" s="1235"/>
      <c r="CP39" s="1235"/>
      <c r="CQ39" s="1235"/>
      <c r="CR39" s="1235"/>
      <c r="CS39" s="1235"/>
      <c r="CT39" s="1235"/>
      <c r="CU39" s="1235"/>
      <c r="CV39" s="1235"/>
      <c r="CW39" s="1235"/>
      <c r="CX39" s="1235"/>
      <c r="CY39" s="1235"/>
      <c r="CZ39" s="1235"/>
      <c r="DA39" s="1235"/>
      <c r="DB39" s="1235"/>
      <c r="DC39" s="1235"/>
      <c r="DD39" s="1234"/>
    </row>
    <row r="40" spans="2:109" ht="13.5" x14ac:dyDescent="0.15">
      <c r="B40" s="1272"/>
      <c r="DD40" s="1272"/>
      <c r="DE40" s="1231"/>
    </row>
    <row r="41" spans="2:109" ht="17.25" x14ac:dyDescent="0.15">
      <c r="B41" s="1292" t="s">
        <v>579</v>
      </c>
      <c r="C41" s="1291"/>
      <c r="D41" s="1291"/>
      <c r="E41" s="1291"/>
      <c r="F41" s="1291"/>
      <c r="G41" s="1291"/>
      <c r="H41" s="1291"/>
      <c r="I41" s="1291"/>
      <c r="J41" s="1291"/>
      <c r="K41" s="1291"/>
      <c r="L41" s="1291"/>
      <c r="M41" s="1291"/>
      <c r="N41" s="1291"/>
      <c r="O41" s="1291"/>
      <c r="P41" s="1291"/>
      <c r="Q41" s="1291"/>
      <c r="R41" s="1291"/>
      <c r="S41" s="1291"/>
      <c r="T41" s="1291"/>
      <c r="U41" s="1291"/>
      <c r="V41" s="1291"/>
      <c r="W41" s="1291"/>
      <c r="X41" s="1291"/>
      <c r="Y41" s="1291"/>
      <c r="Z41" s="1291"/>
      <c r="AA41" s="1291"/>
      <c r="AB41" s="1291"/>
      <c r="AC41" s="1291"/>
      <c r="AD41" s="1291"/>
      <c r="AE41" s="1291"/>
      <c r="AF41" s="1291"/>
      <c r="AG41" s="1291"/>
      <c r="AH41" s="1291"/>
      <c r="AI41" s="1291"/>
      <c r="AJ41" s="1291"/>
      <c r="AK41" s="1291"/>
      <c r="AL41" s="1291"/>
      <c r="AM41" s="1291"/>
      <c r="AN41" s="1291"/>
      <c r="AO41" s="1291"/>
      <c r="AP41" s="1291"/>
      <c r="AQ41" s="1291"/>
      <c r="AR41" s="1291"/>
      <c r="AS41" s="1291"/>
      <c r="AT41" s="1291"/>
      <c r="AU41" s="1291"/>
      <c r="AV41" s="1291"/>
      <c r="AW41" s="1291"/>
      <c r="AX41" s="1291"/>
      <c r="AY41" s="1291"/>
      <c r="AZ41" s="1291"/>
      <c r="BA41" s="1291"/>
      <c r="BB41" s="1291"/>
      <c r="BC41" s="1291"/>
      <c r="BD41" s="1291"/>
      <c r="BE41" s="1291"/>
      <c r="BF41" s="1291"/>
      <c r="BG41" s="1291"/>
      <c r="BH41" s="1291"/>
      <c r="BI41" s="1291"/>
      <c r="BJ41" s="1291"/>
      <c r="BK41" s="1291"/>
      <c r="BL41" s="1291"/>
      <c r="BM41" s="1291"/>
      <c r="BN41" s="1291"/>
      <c r="BO41" s="1291"/>
      <c r="BP41" s="1291"/>
      <c r="BQ41" s="1291"/>
      <c r="BR41" s="1291"/>
      <c r="BS41" s="1291"/>
      <c r="BT41" s="1291"/>
      <c r="BU41" s="1291"/>
      <c r="BV41" s="1291"/>
      <c r="BW41" s="1291"/>
      <c r="BX41" s="1291"/>
      <c r="BY41" s="1291"/>
      <c r="BZ41" s="1291"/>
      <c r="CA41" s="1291"/>
      <c r="CB41" s="1291"/>
      <c r="CC41" s="1291"/>
      <c r="CD41" s="1291"/>
      <c r="CE41" s="1291"/>
      <c r="CF41" s="1291"/>
      <c r="CG41" s="1291"/>
      <c r="CH41" s="1291"/>
      <c r="CI41" s="1291"/>
      <c r="CJ41" s="1291"/>
      <c r="CK41" s="1291"/>
      <c r="CL41" s="1291"/>
      <c r="CM41" s="1291"/>
      <c r="CN41" s="1291"/>
      <c r="CO41" s="1291"/>
      <c r="CP41" s="1291"/>
      <c r="CQ41" s="1291"/>
      <c r="CR41" s="1291"/>
      <c r="CS41" s="1291"/>
      <c r="CT41" s="1291"/>
      <c r="CU41" s="1291"/>
      <c r="CV41" s="1291"/>
      <c r="CW41" s="1291"/>
      <c r="CX41" s="1291"/>
      <c r="CY41" s="1291"/>
      <c r="CZ41" s="1291"/>
      <c r="DA41" s="1291"/>
      <c r="DB41" s="1291"/>
      <c r="DC41" s="1291"/>
      <c r="DD41" s="1290"/>
    </row>
    <row r="42" spans="2:109" ht="13.5" x14ac:dyDescent="0.15">
      <c r="B42" s="1232"/>
      <c r="G42" s="1268"/>
      <c r="I42" s="1267"/>
      <c r="J42" s="1267"/>
      <c r="K42" s="1267"/>
      <c r="AM42" s="1268"/>
      <c r="AN42" s="1268" t="s">
        <v>575</v>
      </c>
      <c r="AP42" s="1267"/>
      <c r="AQ42" s="1267"/>
      <c r="AR42" s="1267"/>
      <c r="AY42" s="1268"/>
      <c r="BA42" s="1267"/>
      <c r="BB42" s="1267"/>
      <c r="BC42" s="1267"/>
      <c r="BK42" s="1268"/>
      <c r="BM42" s="1267"/>
      <c r="BN42" s="1267"/>
      <c r="BO42" s="1267"/>
      <c r="BW42" s="1268"/>
      <c r="BY42" s="1267"/>
      <c r="BZ42" s="1267"/>
      <c r="CA42" s="1267"/>
      <c r="CI42" s="1268"/>
      <c r="CK42" s="1267"/>
      <c r="CL42" s="1267"/>
      <c r="CM42" s="1267"/>
      <c r="CU42" s="1268"/>
      <c r="CW42" s="1267"/>
      <c r="CX42" s="1267"/>
      <c r="CY42" s="1267"/>
    </row>
    <row r="43" spans="2:109" ht="13.5" customHeight="1" x14ac:dyDescent="0.15">
      <c r="B43" s="1232"/>
      <c r="AN43" s="1289" t="s">
        <v>578</v>
      </c>
      <c r="AO43" s="1288"/>
      <c r="AP43" s="1288"/>
      <c r="AQ43" s="1288"/>
      <c r="AR43" s="1288"/>
      <c r="AS43" s="1288"/>
      <c r="AT43" s="1288"/>
      <c r="AU43" s="1288"/>
      <c r="AV43" s="1288"/>
      <c r="AW43" s="1288"/>
      <c r="AX43" s="1288"/>
      <c r="AY43" s="1288"/>
      <c r="AZ43" s="1288"/>
      <c r="BA43" s="1288"/>
      <c r="BB43" s="1288"/>
      <c r="BC43" s="1288"/>
      <c r="BD43" s="1288"/>
      <c r="BE43" s="1288"/>
      <c r="BF43" s="1288"/>
      <c r="BG43" s="1288"/>
      <c r="BH43" s="1288"/>
      <c r="BI43" s="1288"/>
      <c r="BJ43" s="1288"/>
      <c r="BK43" s="1288"/>
      <c r="BL43" s="1288"/>
      <c r="BM43" s="1288"/>
      <c r="BN43" s="1288"/>
      <c r="BO43" s="1288"/>
      <c r="BP43" s="1288"/>
      <c r="BQ43" s="1288"/>
      <c r="BR43" s="1288"/>
      <c r="BS43" s="1288"/>
      <c r="BT43" s="1288"/>
      <c r="BU43" s="1288"/>
      <c r="BV43" s="1288"/>
      <c r="BW43" s="1288"/>
      <c r="BX43" s="1288"/>
      <c r="BY43" s="1288"/>
      <c r="BZ43" s="1288"/>
      <c r="CA43" s="1288"/>
      <c r="CB43" s="1288"/>
      <c r="CC43" s="1288"/>
      <c r="CD43" s="1288"/>
      <c r="CE43" s="1288"/>
      <c r="CF43" s="1288"/>
      <c r="CG43" s="1288"/>
      <c r="CH43" s="1288"/>
      <c r="CI43" s="1288"/>
      <c r="CJ43" s="1288"/>
      <c r="CK43" s="1288"/>
      <c r="CL43" s="1288"/>
      <c r="CM43" s="1288"/>
      <c r="CN43" s="1288"/>
      <c r="CO43" s="1288"/>
      <c r="CP43" s="1288"/>
      <c r="CQ43" s="1288"/>
      <c r="CR43" s="1288"/>
      <c r="CS43" s="1288"/>
      <c r="CT43" s="1288"/>
      <c r="CU43" s="1288"/>
      <c r="CV43" s="1288"/>
      <c r="CW43" s="1288"/>
      <c r="CX43" s="1288"/>
      <c r="CY43" s="1288"/>
      <c r="CZ43" s="1288"/>
      <c r="DA43" s="1288"/>
      <c r="DB43" s="1288"/>
      <c r="DC43" s="1287"/>
    </row>
    <row r="44" spans="2:109" ht="13.5" x14ac:dyDescent="0.15">
      <c r="B44" s="1232"/>
      <c r="AN44" s="1286"/>
      <c r="AO44" s="1285"/>
      <c r="AP44" s="1285"/>
      <c r="AQ44" s="1285"/>
      <c r="AR44" s="1285"/>
      <c r="AS44" s="1285"/>
      <c r="AT44" s="1285"/>
      <c r="AU44" s="1285"/>
      <c r="AV44" s="1285"/>
      <c r="AW44" s="1285"/>
      <c r="AX44" s="1285"/>
      <c r="AY44" s="1285"/>
      <c r="AZ44" s="1285"/>
      <c r="BA44" s="1285"/>
      <c r="BB44" s="1285"/>
      <c r="BC44" s="1285"/>
      <c r="BD44" s="1285"/>
      <c r="BE44" s="1285"/>
      <c r="BF44" s="1285"/>
      <c r="BG44" s="1285"/>
      <c r="BH44" s="1285"/>
      <c r="BI44" s="1285"/>
      <c r="BJ44" s="1285"/>
      <c r="BK44" s="1285"/>
      <c r="BL44" s="1285"/>
      <c r="BM44" s="1285"/>
      <c r="BN44" s="1285"/>
      <c r="BO44" s="1285"/>
      <c r="BP44" s="1285"/>
      <c r="BQ44" s="1285"/>
      <c r="BR44" s="1285"/>
      <c r="BS44" s="1285"/>
      <c r="BT44" s="1285"/>
      <c r="BU44" s="1285"/>
      <c r="BV44" s="1285"/>
      <c r="BW44" s="1285"/>
      <c r="BX44" s="1285"/>
      <c r="BY44" s="1285"/>
      <c r="BZ44" s="1285"/>
      <c r="CA44" s="1285"/>
      <c r="CB44" s="1285"/>
      <c r="CC44" s="1285"/>
      <c r="CD44" s="1285"/>
      <c r="CE44" s="1285"/>
      <c r="CF44" s="1285"/>
      <c r="CG44" s="1285"/>
      <c r="CH44" s="1285"/>
      <c r="CI44" s="1285"/>
      <c r="CJ44" s="1285"/>
      <c r="CK44" s="1285"/>
      <c r="CL44" s="1285"/>
      <c r="CM44" s="1285"/>
      <c r="CN44" s="1285"/>
      <c r="CO44" s="1285"/>
      <c r="CP44" s="1285"/>
      <c r="CQ44" s="1285"/>
      <c r="CR44" s="1285"/>
      <c r="CS44" s="1285"/>
      <c r="CT44" s="1285"/>
      <c r="CU44" s="1285"/>
      <c r="CV44" s="1285"/>
      <c r="CW44" s="1285"/>
      <c r="CX44" s="1285"/>
      <c r="CY44" s="1285"/>
      <c r="CZ44" s="1285"/>
      <c r="DA44" s="1285"/>
      <c r="DB44" s="1285"/>
      <c r="DC44" s="1284"/>
    </row>
    <row r="45" spans="2:109" ht="13.5" x14ac:dyDescent="0.15">
      <c r="B45" s="1232"/>
      <c r="AN45" s="1286"/>
      <c r="AO45" s="1285"/>
      <c r="AP45" s="1285"/>
      <c r="AQ45" s="1285"/>
      <c r="AR45" s="1285"/>
      <c r="AS45" s="1285"/>
      <c r="AT45" s="1285"/>
      <c r="AU45" s="1285"/>
      <c r="AV45" s="1285"/>
      <c r="AW45" s="1285"/>
      <c r="AX45" s="1285"/>
      <c r="AY45" s="1285"/>
      <c r="AZ45" s="1285"/>
      <c r="BA45" s="1285"/>
      <c r="BB45" s="1285"/>
      <c r="BC45" s="1285"/>
      <c r="BD45" s="1285"/>
      <c r="BE45" s="1285"/>
      <c r="BF45" s="1285"/>
      <c r="BG45" s="1285"/>
      <c r="BH45" s="1285"/>
      <c r="BI45" s="1285"/>
      <c r="BJ45" s="1285"/>
      <c r="BK45" s="1285"/>
      <c r="BL45" s="1285"/>
      <c r="BM45" s="1285"/>
      <c r="BN45" s="1285"/>
      <c r="BO45" s="1285"/>
      <c r="BP45" s="1285"/>
      <c r="BQ45" s="1285"/>
      <c r="BR45" s="1285"/>
      <c r="BS45" s="1285"/>
      <c r="BT45" s="1285"/>
      <c r="BU45" s="1285"/>
      <c r="BV45" s="1285"/>
      <c r="BW45" s="1285"/>
      <c r="BX45" s="1285"/>
      <c r="BY45" s="1285"/>
      <c r="BZ45" s="1285"/>
      <c r="CA45" s="1285"/>
      <c r="CB45" s="1285"/>
      <c r="CC45" s="1285"/>
      <c r="CD45" s="1285"/>
      <c r="CE45" s="1285"/>
      <c r="CF45" s="1285"/>
      <c r="CG45" s="1285"/>
      <c r="CH45" s="1285"/>
      <c r="CI45" s="1285"/>
      <c r="CJ45" s="1285"/>
      <c r="CK45" s="1285"/>
      <c r="CL45" s="1285"/>
      <c r="CM45" s="1285"/>
      <c r="CN45" s="1285"/>
      <c r="CO45" s="1285"/>
      <c r="CP45" s="1285"/>
      <c r="CQ45" s="1285"/>
      <c r="CR45" s="1285"/>
      <c r="CS45" s="1285"/>
      <c r="CT45" s="1285"/>
      <c r="CU45" s="1285"/>
      <c r="CV45" s="1285"/>
      <c r="CW45" s="1285"/>
      <c r="CX45" s="1285"/>
      <c r="CY45" s="1285"/>
      <c r="CZ45" s="1285"/>
      <c r="DA45" s="1285"/>
      <c r="DB45" s="1285"/>
      <c r="DC45" s="1284"/>
    </row>
    <row r="46" spans="2:109" ht="13.5" x14ac:dyDescent="0.15">
      <c r="B46" s="1232"/>
      <c r="AN46" s="1286"/>
      <c r="AO46" s="1285"/>
      <c r="AP46" s="1285"/>
      <c r="AQ46" s="1285"/>
      <c r="AR46" s="1285"/>
      <c r="AS46" s="1285"/>
      <c r="AT46" s="1285"/>
      <c r="AU46" s="1285"/>
      <c r="AV46" s="1285"/>
      <c r="AW46" s="1285"/>
      <c r="AX46" s="1285"/>
      <c r="AY46" s="1285"/>
      <c r="AZ46" s="1285"/>
      <c r="BA46" s="1285"/>
      <c r="BB46" s="1285"/>
      <c r="BC46" s="1285"/>
      <c r="BD46" s="1285"/>
      <c r="BE46" s="1285"/>
      <c r="BF46" s="1285"/>
      <c r="BG46" s="1285"/>
      <c r="BH46" s="1285"/>
      <c r="BI46" s="1285"/>
      <c r="BJ46" s="1285"/>
      <c r="BK46" s="1285"/>
      <c r="BL46" s="1285"/>
      <c r="BM46" s="1285"/>
      <c r="BN46" s="1285"/>
      <c r="BO46" s="1285"/>
      <c r="BP46" s="1285"/>
      <c r="BQ46" s="1285"/>
      <c r="BR46" s="1285"/>
      <c r="BS46" s="1285"/>
      <c r="BT46" s="1285"/>
      <c r="BU46" s="1285"/>
      <c r="BV46" s="1285"/>
      <c r="BW46" s="1285"/>
      <c r="BX46" s="1285"/>
      <c r="BY46" s="1285"/>
      <c r="BZ46" s="1285"/>
      <c r="CA46" s="1285"/>
      <c r="CB46" s="1285"/>
      <c r="CC46" s="1285"/>
      <c r="CD46" s="1285"/>
      <c r="CE46" s="1285"/>
      <c r="CF46" s="1285"/>
      <c r="CG46" s="1285"/>
      <c r="CH46" s="1285"/>
      <c r="CI46" s="1285"/>
      <c r="CJ46" s="1285"/>
      <c r="CK46" s="1285"/>
      <c r="CL46" s="1285"/>
      <c r="CM46" s="1285"/>
      <c r="CN46" s="1285"/>
      <c r="CO46" s="1285"/>
      <c r="CP46" s="1285"/>
      <c r="CQ46" s="1285"/>
      <c r="CR46" s="1285"/>
      <c r="CS46" s="1285"/>
      <c r="CT46" s="1285"/>
      <c r="CU46" s="1285"/>
      <c r="CV46" s="1285"/>
      <c r="CW46" s="1285"/>
      <c r="CX46" s="1285"/>
      <c r="CY46" s="1285"/>
      <c r="CZ46" s="1285"/>
      <c r="DA46" s="1285"/>
      <c r="DB46" s="1285"/>
      <c r="DC46" s="1284"/>
    </row>
    <row r="47" spans="2:109" ht="13.5" x14ac:dyDescent="0.15">
      <c r="B47" s="1232"/>
      <c r="AN47" s="1283"/>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1"/>
    </row>
    <row r="48" spans="2:109" ht="13.5" x14ac:dyDescent="0.15">
      <c r="B48" s="1232"/>
      <c r="H48" s="1245"/>
      <c r="I48" s="1245"/>
      <c r="J48" s="1245"/>
      <c r="AN48" s="1245"/>
      <c r="AO48" s="1245"/>
      <c r="AP48" s="1245"/>
      <c r="AZ48" s="1245"/>
      <c r="BA48" s="1245"/>
      <c r="BB48" s="1245"/>
      <c r="BL48" s="1245"/>
      <c r="BM48" s="1245"/>
      <c r="BN48" s="1245"/>
      <c r="BX48" s="1245"/>
      <c r="BY48" s="1245"/>
      <c r="BZ48" s="1245"/>
      <c r="CJ48" s="1245"/>
      <c r="CK48" s="1245"/>
      <c r="CL48" s="1245"/>
      <c r="CV48" s="1245"/>
      <c r="CW48" s="1245"/>
      <c r="CX48" s="1245"/>
    </row>
    <row r="49" spans="1:109" ht="13.5" x14ac:dyDescent="0.15">
      <c r="B49" s="1232"/>
      <c r="AN49" s="1231" t="s">
        <v>573</v>
      </c>
    </row>
    <row r="50" spans="1:109" ht="13.5" x14ac:dyDescent="0.15">
      <c r="B50" s="1232"/>
      <c r="G50" s="1243"/>
      <c r="H50" s="1243"/>
      <c r="I50" s="1243"/>
      <c r="J50" s="1243"/>
      <c r="K50" s="1252"/>
      <c r="L50" s="1252"/>
      <c r="M50" s="1251"/>
      <c r="N50" s="1251"/>
      <c r="AN50" s="1250"/>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48"/>
      <c r="BP50" s="1240" t="s">
        <v>523</v>
      </c>
      <c r="BQ50" s="1240"/>
      <c r="BR50" s="1240"/>
      <c r="BS50" s="1240"/>
      <c r="BT50" s="1240"/>
      <c r="BU50" s="1240"/>
      <c r="BV50" s="1240"/>
      <c r="BW50" s="1240"/>
      <c r="BX50" s="1240" t="s">
        <v>524</v>
      </c>
      <c r="BY50" s="1240"/>
      <c r="BZ50" s="1240"/>
      <c r="CA50" s="1240"/>
      <c r="CB50" s="1240"/>
      <c r="CC50" s="1240"/>
      <c r="CD50" s="1240"/>
      <c r="CE50" s="1240"/>
      <c r="CF50" s="1240" t="s">
        <v>525</v>
      </c>
      <c r="CG50" s="1240"/>
      <c r="CH50" s="1240"/>
      <c r="CI50" s="1240"/>
      <c r="CJ50" s="1240"/>
      <c r="CK50" s="1240"/>
      <c r="CL50" s="1240"/>
      <c r="CM50" s="1240"/>
      <c r="CN50" s="1240" t="s">
        <v>526</v>
      </c>
      <c r="CO50" s="1240"/>
      <c r="CP50" s="1240"/>
      <c r="CQ50" s="1240"/>
      <c r="CR50" s="1240"/>
      <c r="CS50" s="1240"/>
      <c r="CT50" s="1240"/>
      <c r="CU50" s="1240"/>
      <c r="CV50" s="1240" t="s">
        <v>527</v>
      </c>
      <c r="CW50" s="1240"/>
      <c r="CX50" s="1240"/>
      <c r="CY50" s="1240"/>
      <c r="CZ50" s="1240"/>
      <c r="DA50" s="1240"/>
      <c r="DB50" s="1240"/>
      <c r="DC50" s="1240"/>
    </row>
    <row r="51" spans="1:109" ht="13.5" customHeight="1" x14ac:dyDescent="0.15">
      <c r="B51" s="1232"/>
      <c r="G51" s="1247"/>
      <c r="H51" s="1247"/>
      <c r="I51" s="1280"/>
      <c r="J51" s="1280"/>
      <c r="K51" s="1246"/>
      <c r="L51" s="1246"/>
      <c r="M51" s="1246"/>
      <c r="N51" s="1246"/>
      <c r="AM51" s="1245"/>
      <c r="AN51" s="1239" t="s">
        <v>572</v>
      </c>
      <c r="AO51" s="1239"/>
      <c r="AP51" s="1239"/>
      <c r="AQ51" s="1239"/>
      <c r="AR51" s="1239"/>
      <c r="AS51" s="1239"/>
      <c r="AT51" s="1239"/>
      <c r="AU51" s="1239"/>
      <c r="AV51" s="1239"/>
      <c r="AW51" s="1239"/>
      <c r="AX51" s="1239"/>
      <c r="AY51" s="1239"/>
      <c r="AZ51" s="1239"/>
      <c r="BA51" s="1239"/>
      <c r="BB51" s="1239" t="s">
        <v>570</v>
      </c>
      <c r="BC51" s="1239"/>
      <c r="BD51" s="1239"/>
      <c r="BE51" s="1239"/>
      <c r="BF51" s="1239"/>
      <c r="BG51" s="1239"/>
      <c r="BH51" s="1239"/>
      <c r="BI51" s="1239"/>
      <c r="BJ51" s="1239"/>
      <c r="BK51" s="1239"/>
      <c r="BL51" s="1239"/>
      <c r="BM51" s="1239"/>
      <c r="BN51" s="1239"/>
      <c r="BO51" s="1239"/>
      <c r="BP51" s="1238"/>
      <c r="BQ51" s="1238"/>
      <c r="BR51" s="1238"/>
      <c r="BS51" s="1238"/>
      <c r="BT51" s="1238"/>
      <c r="BU51" s="1238"/>
      <c r="BV51" s="1238"/>
      <c r="BW51" s="1238"/>
      <c r="BX51" s="1238"/>
      <c r="BY51" s="1238"/>
      <c r="BZ51" s="1238"/>
      <c r="CA51" s="1238"/>
      <c r="CB51" s="1238"/>
      <c r="CC51" s="1238"/>
      <c r="CD51" s="1238"/>
      <c r="CE51" s="1238"/>
      <c r="CF51" s="1238"/>
      <c r="CG51" s="1238"/>
      <c r="CH51" s="1238"/>
      <c r="CI51" s="1238"/>
      <c r="CJ51" s="1238"/>
      <c r="CK51" s="1238"/>
      <c r="CL51" s="1238"/>
      <c r="CM51" s="1238"/>
      <c r="CN51" s="1238">
        <v>3.1</v>
      </c>
      <c r="CO51" s="1238"/>
      <c r="CP51" s="1238"/>
      <c r="CQ51" s="1238"/>
      <c r="CR51" s="1238"/>
      <c r="CS51" s="1238"/>
      <c r="CT51" s="1238"/>
      <c r="CU51" s="1238"/>
      <c r="CV51" s="1238"/>
      <c r="CW51" s="1238"/>
      <c r="CX51" s="1238"/>
      <c r="CY51" s="1238"/>
      <c r="CZ51" s="1238"/>
      <c r="DA51" s="1238"/>
      <c r="DB51" s="1238"/>
      <c r="DC51" s="1238"/>
    </row>
    <row r="52" spans="1:109" ht="13.5" x14ac:dyDescent="0.15">
      <c r="B52" s="1232"/>
      <c r="G52" s="1247"/>
      <c r="H52" s="1247"/>
      <c r="I52" s="1280"/>
      <c r="J52" s="1280"/>
      <c r="K52" s="1246"/>
      <c r="L52" s="1246"/>
      <c r="M52" s="1246"/>
      <c r="N52" s="1246"/>
      <c r="AM52" s="1245"/>
      <c r="AN52" s="1239"/>
      <c r="AO52" s="1239"/>
      <c r="AP52" s="1239"/>
      <c r="AQ52" s="1239"/>
      <c r="AR52" s="1239"/>
      <c r="AS52" s="1239"/>
      <c r="AT52" s="1239"/>
      <c r="AU52" s="1239"/>
      <c r="AV52" s="1239"/>
      <c r="AW52" s="1239"/>
      <c r="AX52" s="1239"/>
      <c r="AY52" s="1239"/>
      <c r="AZ52" s="1239"/>
      <c r="BA52" s="1239"/>
      <c r="BB52" s="1239"/>
      <c r="BC52" s="1239"/>
      <c r="BD52" s="1239"/>
      <c r="BE52" s="1239"/>
      <c r="BF52" s="1239"/>
      <c r="BG52" s="1239"/>
      <c r="BH52" s="1239"/>
      <c r="BI52" s="1239"/>
      <c r="BJ52" s="1239"/>
      <c r="BK52" s="1239"/>
      <c r="BL52" s="1239"/>
      <c r="BM52" s="1239"/>
      <c r="BN52" s="1239"/>
      <c r="BO52" s="1239"/>
      <c r="BP52" s="1238"/>
      <c r="BQ52" s="1238"/>
      <c r="BR52" s="1238"/>
      <c r="BS52" s="1238"/>
      <c r="BT52" s="1238"/>
      <c r="BU52" s="1238"/>
      <c r="BV52" s="1238"/>
      <c r="BW52" s="1238"/>
      <c r="BX52" s="1238"/>
      <c r="BY52" s="1238"/>
      <c r="BZ52" s="1238"/>
      <c r="CA52" s="1238"/>
      <c r="CB52" s="1238"/>
      <c r="CC52" s="1238"/>
      <c r="CD52" s="1238"/>
      <c r="CE52" s="1238"/>
      <c r="CF52" s="1238"/>
      <c r="CG52" s="1238"/>
      <c r="CH52" s="1238"/>
      <c r="CI52" s="1238"/>
      <c r="CJ52" s="1238"/>
      <c r="CK52" s="1238"/>
      <c r="CL52" s="1238"/>
      <c r="CM52" s="1238"/>
      <c r="CN52" s="1238"/>
      <c r="CO52" s="1238"/>
      <c r="CP52" s="1238"/>
      <c r="CQ52" s="1238"/>
      <c r="CR52" s="1238"/>
      <c r="CS52" s="1238"/>
      <c r="CT52" s="1238"/>
      <c r="CU52" s="1238"/>
      <c r="CV52" s="1238"/>
      <c r="CW52" s="1238"/>
      <c r="CX52" s="1238"/>
      <c r="CY52" s="1238"/>
      <c r="CZ52" s="1238"/>
      <c r="DA52" s="1238"/>
      <c r="DB52" s="1238"/>
      <c r="DC52" s="1238"/>
    </row>
    <row r="53" spans="1:109" ht="13.5" x14ac:dyDescent="0.15">
      <c r="A53" s="1267"/>
      <c r="B53" s="1232"/>
      <c r="G53" s="1247"/>
      <c r="H53" s="1247"/>
      <c r="I53" s="1243"/>
      <c r="J53" s="1243"/>
      <c r="K53" s="1246"/>
      <c r="L53" s="1246"/>
      <c r="M53" s="1246"/>
      <c r="N53" s="1246"/>
      <c r="AM53" s="1245"/>
      <c r="AN53" s="1239"/>
      <c r="AO53" s="1239"/>
      <c r="AP53" s="1239"/>
      <c r="AQ53" s="1239"/>
      <c r="AR53" s="1239"/>
      <c r="AS53" s="1239"/>
      <c r="AT53" s="1239"/>
      <c r="AU53" s="1239"/>
      <c r="AV53" s="1239"/>
      <c r="AW53" s="1239"/>
      <c r="AX53" s="1239"/>
      <c r="AY53" s="1239"/>
      <c r="AZ53" s="1239"/>
      <c r="BA53" s="1239"/>
      <c r="BB53" s="1239" t="s">
        <v>577</v>
      </c>
      <c r="BC53" s="1239"/>
      <c r="BD53" s="1239"/>
      <c r="BE53" s="1239"/>
      <c r="BF53" s="1239"/>
      <c r="BG53" s="1239"/>
      <c r="BH53" s="1239"/>
      <c r="BI53" s="1239"/>
      <c r="BJ53" s="1239"/>
      <c r="BK53" s="1239"/>
      <c r="BL53" s="1239"/>
      <c r="BM53" s="1239"/>
      <c r="BN53" s="1239"/>
      <c r="BO53" s="1239"/>
      <c r="BP53" s="1238">
        <v>50.7</v>
      </c>
      <c r="BQ53" s="1238"/>
      <c r="BR53" s="1238"/>
      <c r="BS53" s="1238"/>
      <c r="BT53" s="1238"/>
      <c r="BU53" s="1238"/>
      <c r="BV53" s="1238"/>
      <c r="BW53" s="1238"/>
      <c r="BX53" s="1238">
        <v>51.8</v>
      </c>
      <c r="BY53" s="1238"/>
      <c r="BZ53" s="1238"/>
      <c r="CA53" s="1238"/>
      <c r="CB53" s="1238"/>
      <c r="CC53" s="1238"/>
      <c r="CD53" s="1238"/>
      <c r="CE53" s="1238"/>
      <c r="CF53" s="1238">
        <v>53.4</v>
      </c>
      <c r="CG53" s="1238"/>
      <c r="CH53" s="1238"/>
      <c r="CI53" s="1238"/>
      <c r="CJ53" s="1238"/>
      <c r="CK53" s="1238"/>
      <c r="CL53" s="1238"/>
      <c r="CM53" s="1238"/>
      <c r="CN53" s="1238">
        <v>55</v>
      </c>
      <c r="CO53" s="1238"/>
      <c r="CP53" s="1238"/>
      <c r="CQ53" s="1238"/>
      <c r="CR53" s="1238"/>
      <c r="CS53" s="1238"/>
      <c r="CT53" s="1238"/>
      <c r="CU53" s="1238"/>
      <c r="CV53" s="1238">
        <v>56</v>
      </c>
      <c r="CW53" s="1238"/>
      <c r="CX53" s="1238"/>
      <c r="CY53" s="1238"/>
      <c r="CZ53" s="1238"/>
      <c r="DA53" s="1238"/>
      <c r="DB53" s="1238"/>
      <c r="DC53" s="1238"/>
    </row>
    <row r="54" spans="1:109" ht="13.5" x14ac:dyDescent="0.15">
      <c r="A54" s="1267"/>
      <c r="B54" s="1232"/>
      <c r="G54" s="1247"/>
      <c r="H54" s="1247"/>
      <c r="I54" s="1243"/>
      <c r="J54" s="1243"/>
      <c r="K54" s="1246"/>
      <c r="L54" s="1246"/>
      <c r="M54" s="1246"/>
      <c r="N54" s="1246"/>
      <c r="AM54" s="1245"/>
      <c r="AN54" s="1239"/>
      <c r="AO54" s="1239"/>
      <c r="AP54" s="1239"/>
      <c r="AQ54" s="1239"/>
      <c r="AR54" s="1239"/>
      <c r="AS54" s="1239"/>
      <c r="AT54" s="1239"/>
      <c r="AU54" s="1239"/>
      <c r="AV54" s="1239"/>
      <c r="AW54" s="1239"/>
      <c r="AX54" s="1239"/>
      <c r="AY54" s="1239"/>
      <c r="AZ54" s="1239"/>
      <c r="BA54" s="1239"/>
      <c r="BB54" s="1239"/>
      <c r="BC54" s="1239"/>
      <c r="BD54" s="1239"/>
      <c r="BE54" s="1239"/>
      <c r="BF54" s="1239"/>
      <c r="BG54" s="1239"/>
      <c r="BH54" s="1239"/>
      <c r="BI54" s="1239"/>
      <c r="BJ54" s="1239"/>
      <c r="BK54" s="1239"/>
      <c r="BL54" s="1239"/>
      <c r="BM54" s="1239"/>
      <c r="BN54" s="1239"/>
      <c r="BO54" s="1239"/>
      <c r="BP54" s="1238"/>
      <c r="BQ54" s="1238"/>
      <c r="BR54" s="1238"/>
      <c r="BS54" s="1238"/>
      <c r="BT54" s="1238"/>
      <c r="BU54" s="1238"/>
      <c r="BV54" s="1238"/>
      <c r="BW54" s="1238"/>
      <c r="BX54" s="1238"/>
      <c r="BY54" s="1238"/>
      <c r="BZ54" s="1238"/>
      <c r="CA54" s="1238"/>
      <c r="CB54" s="1238"/>
      <c r="CC54" s="1238"/>
      <c r="CD54" s="1238"/>
      <c r="CE54" s="1238"/>
      <c r="CF54" s="1238"/>
      <c r="CG54" s="1238"/>
      <c r="CH54" s="1238"/>
      <c r="CI54" s="1238"/>
      <c r="CJ54" s="1238"/>
      <c r="CK54" s="1238"/>
      <c r="CL54" s="1238"/>
      <c r="CM54" s="1238"/>
      <c r="CN54" s="1238"/>
      <c r="CO54" s="1238"/>
      <c r="CP54" s="1238"/>
      <c r="CQ54" s="1238"/>
      <c r="CR54" s="1238"/>
      <c r="CS54" s="1238"/>
      <c r="CT54" s="1238"/>
      <c r="CU54" s="1238"/>
      <c r="CV54" s="1238"/>
      <c r="CW54" s="1238"/>
      <c r="CX54" s="1238"/>
      <c r="CY54" s="1238"/>
      <c r="CZ54" s="1238"/>
      <c r="DA54" s="1238"/>
      <c r="DB54" s="1238"/>
      <c r="DC54" s="1238"/>
    </row>
    <row r="55" spans="1:109" ht="13.5" x14ac:dyDescent="0.15">
      <c r="A55" s="1267"/>
      <c r="B55" s="1232"/>
      <c r="G55" s="1243"/>
      <c r="H55" s="1243"/>
      <c r="I55" s="1243"/>
      <c r="J55" s="1243"/>
      <c r="K55" s="1246"/>
      <c r="L55" s="1246"/>
      <c r="M55" s="1246"/>
      <c r="N55" s="1246"/>
      <c r="AN55" s="1240" t="s">
        <v>571</v>
      </c>
      <c r="AO55" s="1240"/>
      <c r="AP55" s="1240"/>
      <c r="AQ55" s="1240"/>
      <c r="AR55" s="1240"/>
      <c r="AS55" s="1240"/>
      <c r="AT55" s="1240"/>
      <c r="AU55" s="1240"/>
      <c r="AV55" s="1240"/>
      <c r="AW55" s="1240"/>
      <c r="AX55" s="1240"/>
      <c r="AY55" s="1240"/>
      <c r="AZ55" s="1240"/>
      <c r="BA55" s="1240"/>
      <c r="BB55" s="1239" t="s">
        <v>570</v>
      </c>
      <c r="BC55" s="1239"/>
      <c r="BD55" s="1239"/>
      <c r="BE55" s="1239"/>
      <c r="BF55" s="1239"/>
      <c r="BG55" s="1239"/>
      <c r="BH55" s="1239"/>
      <c r="BI55" s="1239"/>
      <c r="BJ55" s="1239"/>
      <c r="BK55" s="1239"/>
      <c r="BL55" s="1239"/>
      <c r="BM55" s="1239"/>
      <c r="BN55" s="1239"/>
      <c r="BO55" s="1239"/>
      <c r="BP55" s="1238">
        <v>41.5</v>
      </c>
      <c r="BQ55" s="1238"/>
      <c r="BR55" s="1238"/>
      <c r="BS55" s="1238"/>
      <c r="BT55" s="1238"/>
      <c r="BU55" s="1238"/>
      <c r="BV55" s="1238"/>
      <c r="BW55" s="1238"/>
      <c r="BX55" s="1238">
        <v>23</v>
      </c>
      <c r="BY55" s="1238"/>
      <c r="BZ55" s="1238"/>
      <c r="CA55" s="1238"/>
      <c r="CB55" s="1238"/>
      <c r="CC55" s="1238"/>
      <c r="CD55" s="1238"/>
      <c r="CE55" s="1238"/>
      <c r="CF55" s="1238">
        <v>15.9</v>
      </c>
      <c r="CG55" s="1238"/>
      <c r="CH55" s="1238"/>
      <c r="CI55" s="1238"/>
      <c r="CJ55" s="1238"/>
      <c r="CK55" s="1238"/>
      <c r="CL55" s="1238"/>
      <c r="CM55" s="1238"/>
      <c r="CN55" s="1238">
        <v>13</v>
      </c>
      <c r="CO55" s="1238"/>
      <c r="CP55" s="1238"/>
      <c r="CQ55" s="1238"/>
      <c r="CR55" s="1238"/>
      <c r="CS55" s="1238"/>
      <c r="CT55" s="1238"/>
      <c r="CU55" s="1238"/>
      <c r="CV55" s="1238">
        <v>12.6</v>
      </c>
      <c r="CW55" s="1238"/>
      <c r="CX55" s="1238"/>
      <c r="CY55" s="1238"/>
      <c r="CZ55" s="1238"/>
      <c r="DA55" s="1238"/>
      <c r="DB55" s="1238"/>
      <c r="DC55" s="1238"/>
    </row>
    <row r="56" spans="1:109" ht="13.5" x14ac:dyDescent="0.15">
      <c r="A56" s="1267"/>
      <c r="B56" s="1232"/>
      <c r="G56" s="1243"/>
      <c r="H56" s="1243"/>
      <c r="I56" s="1243"/>
      <c r="J56" s="1243"/>
      <c r="K56" s="1246"/>
      <c r="L56" s="1246"/>
      <c r="M56" s="1246"/>
      <c r="N56" s="1246"/>
      <c r="AN56" s="1240"/>
      <c r="AO56" s="1240"/>
      <c r="AP56" s="1240"/>
      <c r="AQ56" s="1240"/>
      <c r="AR56" s="1240"/>
      <c r="AS56" s="1240"/>
      <c r="AT56" s="1240"/>
      <c r="AU56" s="1240"/>
      <c r="AV56" s="1240"/>
      <c r="AW56" s="1240"/>
      <c r="AX56" s="1240"/>
      <c r="AY56" s="1240"/>
      <c r="AZ56" s="1240"/>
      <c r="BA56" s="1240"/>
      <c r="BB56" s="1239"/>
      <c r="BC56" s="1239"/>
      <c r="BD56" s="1239"/>
      <c r="BE56" s="1239"/>
      <c r="BF56" s="1239"/>
      <c r="BG56" s="1239"/>
      <c r="BH56" s="1239"/>
      <c r="BI56" s="1239"/>
      <c r="BJ56" s="1239"/>
      <c r="BK56" s="1239"/>
      <c r="BL56" s="1239"/>
      <c r="BM56" s="1239"/>
      <c r="BN56" s="1239"/>
      <c r="BO56" s="1239"/>
      <c r="BP56" s="1238"/>
      <c r="BQ56" s="1238"/>
      <c r="BR56" s="1238"/>
      <c r="BS56" s="1238"/>
      <c r="BT56" s="1238"/>
      <c r="BU56" s="1238"/>
      <c r="BV56" s="1238"/>
      <c r="BW56" s="1238"/>
      <c r="BX56" s="1238"/>
      <c r="BY56" s="1238"/>
      <c r="BZ56" s="1238"/>
      <c r="CA56" s="1238"/>
      <c r="CB56" s="1238"/>
      <c r="CC56" s="1238"/>
      <c r="CD56" s="1238"/>
      <c r="CE56" s="1238"/>
      <c r="CF56" s="1238"/>
      <c r="CG56" s="1238"/>
      <c r="CH56" s="1238"/>
      <c r="CI56" s="1238"/>
      <c r="CJ56" s="1238"/>
      <c r="CK56" s="1238"/>
      <c r="CL56" s="1238"/>
      <c r="CM56" s="1238"/>
      <c r="CN56" s="1238"/>
      <c r="CO56" s="1238"/>
      <c r="CP56" s="1238"/>
      <c r="CQ56" s="1238"/>
      <c r="CR56" s="1238"/>
      <c r="CS56" s="1238"/>
      <c r="CT56" s="1238"/>
      <c r="CU56" s="1238"/>
      <c r="CV56" s="1238"/>
      <c r="CW56" s="1238"/>
      <c r="CX56" s="1238"/>
      <c r="CY56" s="1238"/>
      <c r="CZ56" s="1238"/>
      <c r="DA56" s="1238"/>
      <c r="DB56" s="1238"/>
      <c r="DC56" s="1238"/>
    </row>
    <row r="57" spans="1:109" s="1267" customFormat="1" ht="13.5" x14ac:dyDescent="0.15">
      <c r="B57" s="1273"/>
      <c r="G57" s="1243"/>
      <c r="H57" s="1243"/>
      <c r="I57" s="1242"/>
      <c r="J57" s="1242"/>
      <c r="K57" s="1246"/>
      <c r="L57" s="1246"/>
      <c r="M57" s="1246"/>
      <c r="N57" s="1246"/>
      <c r="AM57" s="1231"/>
      <c r="AN57" s="1240"/>
      <c r="AO57" s="1240"/>
      <c r="AP57" s="1240"/>
      <c r="AQ57" s="1240"/>
      <c r="AR57" s="1240"/>
      <c r="AS57" s="1240"/>
      <c r="AT57" s="1240"/>
      <c r="AU57" s="1240"/>
      <c r="AV57" s="1240"/>
      <c r="AW57" s="1240"/>
      <c r="AX57" s="1240"/>
      <c r="AY57" s="1240"/>
      <c r="AZ57" s="1240"/>
      <c r="BA57" s="1240"/>
      <c r="BB57" s="1239" t="s">
        <v>577</v>
      </c>
      <c r="BC57" s="1239"/>
      <c r="BD57" s="1239"/>
      <c r="BE57" s="1239"/>
      <c r="BF57" s="1239"/>
      <c r="BG57" s="1239"/>
      <c r="BH57" s="1239"/>
      <c r="BI57" s="1239"/>
      <c r="BJ57" s="1239"/>
      <c r="BK57" s="1239"/>
      <c r="BL57" s="1239"/>
      <c r="BM57" s="1239"/>
      <c r="BN57" s="1239"/>
      <c r="BO57" s="1239"/>
      <c r="BP57" s="1238">
        <v>61.7</v>
      </c>
      <c r="BQ57" s="1238"/>
      <c r="BR57" s="1238"/>
      <c r="BS57" s="1238"/>
      <c r="BT57" s="1238"/>
      <c r="BU57" s="1238"/>
      <c r="BV57" s="1238"/>
      <c r="BW57" s="1238"/>
      <c r="BX57" s="1238">
        <v>62.8</v>
      </c>
      <c r="BY57" s="1238"/>
      <c r="BZ57" s="1238"/>
      <c r="CA57" s="1238"/>
      <c r="CB57" s="1238"/>
      <c r="CC57" s="1238"/>
      <c r="CD57" s="1238"/>
      <c r="CE57" s="1238"/>
      <c r="CF57" s="1238">
        <v>64</v>
      </c>
      <c r="CG57" s="1238"/>
      <c r="CH57" s="1238"/>
      <c r="CI57" s="1238"/>
      <c r="CJ57" s="1238"/>
      <c r="CK57" s="1238"/>
      <c r="CL57" s="1238"/>
      <c r="CM57" s="1238"/>
      <c r="CN57" s="1238">
        <v>64.7</v>
      </c>
      <c r="CO57" s="1238"/>
      <c r="CP57" s="1238"/>
      <c r="CQ57" s="1238"/>
      <c r="CR57" s="1238"/>
      <c r="CS57" s="1238"/>
      <c r="CT57" s="1238"/>
      <c r="CU57" s="1238"/>
      <c r="CV57" s="1238">
        <v>65.8</v>
      </c>
      <c r="CW57" s="1238"/>
      <c r="CX57" s="1238"/>
      <c r="CY57" s="1238"/>
      <c r="CZ57" s="1238"/>
      <c r="DA57" s="1238"/>
      <c r="DB57" s="1238"/>
      <c r="DC57" s="1238"/>
      <c r="DD57" s="1278"/>
      <c r="DE57" s="1273"/>
    </row>
    <row r="58" spans="1:109" s="1267" customFormat="1" ht="13.5" x14ac:dyDescent="0.15">
      <c r="A58" s="1231"/>
      <c r="B58" s="1273"/>
      <c r="G58" s="1243"/>
      <c r="H58" s="1243"/>
      <c r="I58" s="1242"/>
      <c r="J58" s="1242"/>
      <c r="K58" s="1246"/>
      <c r="L58" s="1246"/>
      <c r="M58" s="1246"/>
      <c r="N58" s="1246"/>
      <c r="AM58" s="1231"/>
      <c r="AN58" s="1240"/>
      <c r="AO58" s="1240"/>
      <c r="AP58" s="1240"/>
      <c r="AQ58" s="1240"/>
      <c r="AR58" s="1240"/>
      <c r="AS58" s="1240"/>
      <c r="AT58" s="1240"/>
      <c r="AU58" s="1240"/>
      <c r="AV58" s="1240"/>
      <c r="AW58" s="1240"/>
      <c r="AX58" s="1240"/>
      <c r="AY58" s="1240"/>
      <c r="AZ58" s="1240"/>
      <c r="BA58" s="1240"/>
      <c r="BB58" s="1239"/>
      <c r="BC58" s="1239"/>
      <c r="BD58" s="1239"/>
      <c r="BE58" s="1239"/>
      <c r="BF58" s="1239"/>
      <c r="BG58" s="1239"/>
      <c r="BH58" s="1239"/>
      <c r="BI58" s="1239"/>
      <c r="BJ58" s="1239"/>
      <c r="BK58" s="1239"/>
      <c r="BL58" s="1239"/>
      <c r="BM58" s="1239"/>
      <c r="BN58" s="1239"/>
      <c r="BO58" s="1239"/>
      <c r="BP58" s="1238"/>
      <c r="BQ58" s="1238"/>
      <c r="BR58" s="1238"/>
      <c r="BS58" s="1238"/>
      <c r="BT58" s="1238"/>
      <c r="BU58" s="1238"/>
      <c r="BV58" s="1238"/>
      <c r="BW58" s="1238"/>
      <c r="BX58" s="1238"/>
      <c r="BY58" s="1238"/>
      <c r="BZ58" s="1238"/>
      <c r="CA58" s="1238"/>
      <c r="CB58" s="1238"/>
      <c r="CC58" s="1238"/>
      <c r="CD58" s="1238"/>
      <c r="CE58" s="1238"/>
      <c r="CF58" s="1238"/>
      <c r="CG58" s="1238"/>
      <c r="CH58" s="1238"/>
      <c r="CI58" s="1238"/>
      <c r="CJ58" s="1238"/>
      <c r="CK58" s="1238"/>
      <c r="CL58" s="1238"/>
      <c r="CM58" s="1238"/>
      <c r="CN58" s="1238"/>
      <c r="CO58" s="1238"/>
      <c r="CP58" s="1238"/>
      <c r="CQ58" s="1238"/>
      <c r="CR58" s="1238"/>
      <c r="CS58" s="1238"/>
      <c r="CT58" s="1238"/>
      <c r="CU58" s="1238"/>
      <c r="CV58" s="1238"/>
      <c r="CW58" s="1238"/>
      <c r="CX58" s="1238"/>
      <c r="CY58" s="1238"/>
      <c r="CZ58" s="1238"/>
      <c r="DA58" s="1238"/>
      <c r="DB58" s="1238"/>
      <c r="DC58" s="1238"/>
      <c r="DD58" s="1278"/>
      <c r="DE58" s="1273"/>
    </row>
    <row r="59" spans="1:109" s="1267" customFormat="1" ht="13.5" x14ac:dyDescent="0.15">
      <c r="A59" s="1231"/>
      <c r="B59" s="1273"/>
      <c r="K59" s="1279"/>
      <c r="L59" s="1279"/>
      <c r="M59" s="1279"/>
      <c r="N59" s="1279"/>
      <c r="AQ59" s="1279"/>
      <c r="AR59" s="1279"/>
      <c r="AS59" s="1279"/>
      <c r="AT59" s="1279"/>
      <c r="BC59" s="1279"/>
      <c r="BD59" s="1279"/>
      <c r="BE59" s="1279"/>
      <c r="BF59" s="1279"/>
      <c r="BO59" s="1279"/>
      <c r="BP59" s="1279"/>
      <c r="BQ59" s="1279"/>
      <c r="BR59" s="1279"/>
      <c r="CA59" s="1279"/>
      <c r="CB59" s="1279"/>
      <c r="CC59" s="1279"/>
      <c r="CD59" s="1279"/>
      <c r="CM59" s="1279"/>
      <c r="CN59" s="1279"/>
      <c r="CO59" s="1279"/>
      <c r="CP59" s="1279"/>
      <c r="CY59" s="1279"/>
      <c r="CZ59" s="1279"/>
      <c r="DA59" s="1279"/>
      <c r="DB59" s="1279"/>
      <c r="DC59" s="1279"/>
      <c r="DD59" s="1278"/>
      <c r="DE59" s="1273"/>
    </row>
    <row r="60" spans="1:109" s="1267" customFormat="1" ht="13.5" x14ac:dyDescent="0.15">
      <c r="A60" s="1231"/>
      <c r="B60" s="1273"/>
      <c r="K60" s="1279"/>
      <c r="L60" s="1279"/>
      <c r="M60" s="1279"/>
      <c r="N60" s="1279"/>
      <c r="AQ60" s="1279"/>
      <c r="AR60" s="1279"/>
      <c r="AS60" s="1279"/>
      <c r="AT60" s="1279"/>
      <c r="BC60" s="1279"/>
      <c r="BD60" s="1279"/>
      <c r="BE60" s="1279"/>
      <c r="BF60" s="1279"/>
      <c r="BO60" s="1279"/>
      <c r="BP60" s="1279"/>
      <c r="BQ60" s="1279"/>
      <c r="BR60" s="1279"/>
      <c r="CA60" s="1279"/>
      <c r="CB60" s="1279"/>
      <c r="CC60" s="1279"/>
      <c r="CD60" s="1279"/>
      <c r="CM60" s="1279"/>
      <c r="CN60" s="1279"/>
      <c r="CO60" s="1279"/>
      <c r="CP60" s="1279"/>
      <c r="CY60" s="1279"/>
      <c r="CZ60" s="1279"/>
      <c r="DA60" s="1279"/>
      <c r="DB60" s="1279"/>
      <c r="DC60" s="1279"/>
      <c r="DD60" s="1278"/>
      <c r="DE60" s="1273"/>
    </row>
    <row r="61" spans="1:109" s="1267" customFormat="1" ht="13.5" x14ac:dyDescent="0.15">
      <c r="A61" s="1231"/>
      <c r="B61" s="1277"/>
      <c r="C61" s="1276"/>
      <c r="D61" s="1276"/>
      <c r="E61" s="1276"/>
      <c r="F61" s="1276"/>
      <c r="G61" s="1276"/>
      <c r="H61" s="1276"/>
      <c r="I61" s="1276"/>
      <c r="J61" s="1276"/>
      <c r="K61" s="1276"/>
      <c r="L61" s="1276"/>
      <c r="M61" s="1275"/>
      <c r="N61" s="1275"/>
      <c r="O61" s="1276"/>
      <c r="P61" s="1276"/>
      <c r="Q61" s="1276"/>
      <c r="R61" s="1276"/>
      <c r="S61" s="1276"/>
      <c r="T61" s="1276"/>
      <c r="U61" s="1276"/>
      <c r="V61" s="1276"/>
      <c r="W61" s="1276"/>
      <c r="X61" s="1276"/>
      <c r="Y61" s="1276"/>
      <c r="Z61" s="1276"/>
      <c r="AA61" s="1276"/>
      <c r="AB61" s="1276"/>
      <c r="AC61" s="1276"/>
      <c r="AD61" s="1276"/>
      <c r="AE61" s="1276"/>
      <c r="AF61" s="1276"/>
      <c r="AG61" s="1276"/>
      <c r="AH61" s="1276"/>
      <c r="AI61" s="1276"/>
      <c r="AJ61" s="1276"/>
      <c r="AK61" s="1276"/>
      <c r="AL61" s="1276"/>
      <c r="AM61" s="1276"/>
      <c r="AN61" s="1276"/>
      <c r="AO61" s="1276"/>
      <c r="AP61" s="1276"/>
      <c r="AQ61" s="1276"/>
      <c r="AR61" s="1276"/>
      <c r="AS61" s="1275"/>
      <c r="AT61" s="1275"/>
      <c r="AU61" s="1276"/>
      <c r="AV61" s="1276"/>
      <c r="AW61" s="1276"/>
      <c r="AX61" s="1276"/>
      <c r="AY61" s="1276"/>
      <c r="AZ61" s="1276"/>
      <c r="BA61" s="1276"/>
      <c r="BB61" s="1276"/>
      <c r="BC61" s="1276"/>
      <c r="BD61" s="1276"/>
      <c r="BE61" s="1275"/>
      <c r="BF61" s="1275"/>
      <c r="BG61" s="1276"/>
      <c r="BH61" s="1276"/>
      <c r="BI61" s="1276"/>
      <c r="BJ61" s="1276"/>
      <c r="BK61" s="1276"/>
      <c r="BL61" s="1276"/>
      <c r="BM61" s="1276"/>
      <c r="BN61" s="1276"/>
      <c r="BO61" s="1276"/>
      <c r="BP61" s="1276"/>
      <c r="BQ61" s="1275"/>
      <c r="BR61" s="1275"/>
      <c r="BS61" s="1276"/>
      <c r="BT61" s="1276"/>
      <c r="BU61" s="1276"/>
      <c r="BV61" s="1276"/>
      <c r="BW61" s="1276"/>
      <c r="BX61" s="1276"/>
      <c r="BY61" s="1276"/>
      <c r="BZ61" s="1276"/>
      <c r="CA61" s="1276"/>
      <c r="CB61" s="1276"/>
      <c r="CC61" s="1275"/>
      <c r="CD61" s="1275"/>
      <c r="CE61" s="1276"/>
      <c r="CF61" s="1276"/>
      <c r="CG61" s="1276"/>
      <c r="CH61" s="1276"/>
      <c r="CI61" s="1276"/>
      <c r="CJ61" s="1276"/>
      <c r="CK61" s="1276"/>
      <c r="CL61" s="1276"/>
      <c r="CM61" s="1276"/>
      <c r="CN61" s="1276"/>
      <c r="CO61" s="1275"/>
      <c r="CP61" s="1275"/>
      <c r="CQ61" s="1276"/>
      <c r="CR61" s="1276"/>
      <c r="CS61" s="1276"/>
      <c r="CT61" s="1276"/>
      <c r="CU61" s="1276"/>
      <c r="CV61" s="1276"/>
      <c r="CW61" s="1276"/>
      <c r="CX61" s="1276"/>
      <c r="CY61" s="1276"/>
      <c r="CZ61" s="1276"/>
      <c r="DA61" s="1275"/>
      <c r="DB61" s="1275"/>
      <c r="DC61" s="1275"/>
      <c r="DD61" s="1274"/>
      <c r="DE61" s="1273"/>
    </row>
    <row r="62" spans="1:109" ht="13.5" x14ac:dyDescent="0.15">
      <c r="B62" s="1272"/>
      <c r="C62" s="1272"/>
      <c r="D62" s="1272"/>
      <c r="E62" s="1272"/>
      <c r="F62" s="1272"/>
      <c r="G62" s="1272"/>
      <c r="H62" s="1272"/>
      <c r="I62" s="1272"/>
      <c r="J62" s="1272"/>
      <c r="K62" s="1272"/>
      <c r="L62" s="1272"/>
      <c r="M62" s="1272"/>
      <c r="N62" s="1272"/>
      <c r="O62" s="1272"/>
      <c r="P62" s="1272"/>
      <c r="Q62" s="1272"/>
      <c r="R62" s="1272"/>
      <c r="S62" s="1272"/>
      <c r="T62" s="1272"/>
      <c r="U62" s="1272"/>
      <c r="V62" s="1272"/>
      <c r="W62" s="1272"/>
      <c r="X62" s="1272"/>
      <c r="Y62" s="1272"/>
      <c r="Z62" s="1272"/>
      <c r="AA62" s="1272"/>
      <c r="AB62" s="1272"/>
      <c r="AC62" s="1272"/>
      <c r="AD62" s="1272"/>
      <c r="AE62" s="1272"/>
      <c r="AF62" s="1272"/>
      <c r="AG62" s="1272"/>
      <c r="AH62" s="1272"/>
      <c r="AI62" s="1272"/>
      <c r="AJ62" s="1272"/>
      <c r="AK62" s="1272"/>
      <c r="AL62" s="1272"/>
      <c r="AM62" s="1272"/>
      <c r="AN62" s="1272"/>
      <c r="AO62" s="1272"/>
      <c r="AP62" s="1272"/>
      <c r="AQ62" s="1272"/>
      <c r="AR62" s="1272"/>
      <c r="AS62" s="1272"/>
      <c r="AT62" s="1272"/>
      <c r="AU62" s="1272"/>
      <c r="AV62" s="1272"/>
      <c r="AW62" s="1272"/>
      <c r="AX62" s="1272"/>
      <c r="AY62" s="1272"/>
      <c r="AZ62" s="1272"/>
      <c r="BA62" s="1272"/>
      <c r="BB62" s="1272"/>
      <c r="BC62" s="1272"/>
      <c r="BD62" s="1272"/>
      <c r="BE62" s="1272"/>
      <c r="BF62" s="1272"/>
      <c r="BG62" s="1272"/>
      <c r="BH62" s="1272"/>
      <c r="BI62" s="1272"/>
      <c r="BJ62" s="1272"/>
      <c r="BK62" s="1272"/>
      <c r="BL62" s="1272"/>
      <c r="BM62" s="1272"/>
      <c r="BN62" s="1272"/>
      <c r="BO62" s="1272"/>
      <c r="BP62" s="1272"/>
      <c r="BQ62" s="1272"/>
      <c r="BR62" s="1272"/>
      <c r="BS62" s="1272"/>
      <c r="BT62" s="1272"/>
      <c r="BU62" s="1272"/>
      <c r="BV62" s="1272"/>
      <c r="BW62" s="1272"/>
      <c r="BX62" s="1272"/>
      <c r="BY62" s="1272"/>
      <c r="BZ62" s="1272"/>
      <c r="CA62" s="1272"/>
      <c r="CB62" s="1272"/>
      <c r="CC62" s="1272"/>
      <c r="CD62" s="1272"/>
      <c r="CE62" s="1272"/>
      <c r="CF62" s="1272"/>
      <c r="CG62" s="1272"/>
      <c r="CH62" s="1272"/>
      <c r="CI62" s="1272"/>
      <c r="CJ62" s="1272"/>
      <c r="CK62" s="1272"/>
      <c r="CL62" s="1272"/>
      <c r="CM62" s="1272"/>
      <c r="CN62" s="1272"/>
      <c r="CO62" s="1272"/>
      <c r="CP62" s="1272"/>
      <c r="CQ62" s="1272"/>
      <c r="CR62" s="1272"/>
      <c r="CS62" s="1272"/>
      <c r="CT62" s="1272"/>
      <c r="CU62" s="1272"/>
      <c r="CV62" s="1272"/>
      <c r="CW62" s="1272"/>
      <c r="CX62" s="1272"/>
      <c r="CY62" s="1272"/>
      <c r="CZ62" s="1272"/>
      <c r="DA62" s="1272"/>
      <c r="DB62" s="1272"/>
      <c r="DC62" s="1272"/>
      <c r="DD62" s="1272"/>
      <c r="DE62" s="1231"/>
    </row>
    <row r="63" spans="1:109" ht="17.25" x14ac:dyDescent="0.15">
      <c r="B63" s="1271" t="s">
        <v>576</v>
      </c>
    </row>
    <row r="64" spans="1:109" ht="13.5" x14ac:dyDescent="0.15">
      <c r="B64" s="1232"/>
      <c r="G64" s="1268"/>
      <c r="I64" s="1270"/>
      <c r="J64" s="1270"/>
      <c r="K64" s="1270"/>
      <c r="L64" s="1270"/>
      <c r="M64" s="1270"/>
      <c r="N64" s="1269"/>
      <c r="AM64" s="1268"/>
      <c r="AN64" s="1268" t="s">
        <v>575</v>
      </c>
      <c r="AP64" s="1267"/>
      <c r="AQ64" s="1267"/>
      <c r="AR64" s="1267"/>
      <c r="AY64" s="1268"/>
      <c r="BA64" s="1267"/>
      <c r="BB64" s="1267"/>
      <c r="BC64" s="1267"/>
      <c r="BK64" s="1268"/>
      <c r="BM64" s="1267"/>
      <c r="BN64" s="1267"/>
      <c r="BO64" s="1267"/>
      <c r="BW64" s="1268"/>
      <c r="BY64" s="1267"/>
      <c r="BZ64" s="1267"/>
      <c r="CA64" s="1267"/>
      <c r="CI64" s="1268"/>
      <c r="CK64" s="1267"/>
      <c r="CL64" s="1267"/>
      <c r="CM64" s="1267"/>
      <c r="CU64" s="1268"/>
      <c r="CW64" s="1267"/>
      <c r="CX64" s="1267"/>
      <c r="CY64" s="1267"/>
    </row>
    <row r="65" spans="2:107" ht="13.5" x14ac:dyDescent="0.15">
      <c r="B65" s="1232"/>
      <c r="AN65" s="1266" t="s">
        <v>574</v>
      </c>
      <c r="AO65" s="1265"/>
      <c r="AP65" s="1265"/>
      <c r="AQ65" s="1265"/>
      <c r="AR65" s="1265"/>
      <c r="AS65" s="1265"/>
      <c r="AT65" s="1265"/>
      <c r="AU65" s="1265"/>
      <c r="AV65" s="1265"/>
      <c r="AW65" s="1265"/>
      <c r="AX65" s="1265"/>
      <c r="AY65" s="1265"/>
      <c r="AZ65" s="1265"/>
      <c r="BA65" s="1265"/>
      <c r="BB65" s="1265"/>
      <c r="BC65" s="1265"/>
      <c r="BD65" s="1265"/>
      <c r="BE65" s="1265"/>
      <c r="BF65" s="1265"/>
      <c r="BG65" s="1265"/>
      <c r="BH65" s="1265"/>
      <c r="BI65" s="1265"/>
      <c r="BJ65" s="1265"/>
      <c r="BK65" s="1265"/>
      <c r="BL65" s="1265"/>
      <c r="BM65" s="1265"/>
      <c r="BN65" s="1265"/>
      <c r="BO65" s="1265"/>
      <c r="BP65" s="1265"/>
      <c r="BQ65" s="1265"/>
      <c r="BR65" s="1265"/>
      <c r="BS65" s="1265"/>
      <c r="BT65" s="1265"/>
      <c r="BU65" s="1265"/>
      <c r="BV65" s="1265"/>
      <c r="BW65" s="1265"/>
      <c r="BX65" s="1265"/>
      <c r="BY65" s="1265"/>
      <c r="BZ65" s="1265"/>
      <c r="CA65" s="1265"/>
      <c r="CB65" s="1265"/>
      <c r="CC65" s="1265"/>
      <c r="CD65" s="1265"/>
      <c r="CE65" s="1265"/>
      <c r="CF65" s="1265"/>
      <c r="CG65" s="1265"/>
      <c r="CH65" s="1265"/>
      <c r="CI65" s="1265"/>
      <c r="CJ65" s="1265"/>
      <c r="CK65" s="1265"/>
      <c r="CL65" s="1265"/>
      <c r="CM65" s="1265"/>
      <c r="CN65" s="1265"/>
      <c r="CO65" s="1265"/>
      <c r="CP65" s="1265"/>
      <c r="CQ65" s="1265"/>
      <c r="CR65" s="1265"/>
      <c r="CS65" s="1265"/>
      <c r="CT65" s="1265"/>
      <c r="CU65" s="1265"/>
      <c r="CV65" s="1265"/>
      <c r="CW65" s="1265"/>
      <c r="CX65" s="1265"/>
      <c r="CY65" s="1265"/>
      <c r="CZ65" s="1265"/>
      <c r="DA65" s="1265"/>
      <c r="DB65" s="1265"/>
      <c r="DC65" s="1264"/>
    </row>
    <row r="66" spans="2:107" ht="13.5" x14ac:dyDescent="0.15">
      <c r="B66" s="1232"/>
      <c r="AN66" s="1263"/>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1"/>
    </row>
    <row r="67" spans="2:107" ht="13.5" x14ac:dyDescent="0.15">
      <c r="B67" s="1232"/>
      <c r="AN67" s="1263"/>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1"/>
    </row>
    <row r="68" spans="2:107" ht="13.5" x14ac:dyDescent="0.15">
      <c r="B68" s="1232"/>
      <c r="AN68" s="1263"/>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1"/>
    </row>
    <row r="69" spans="2:107" ht="13.5" x14ac:dyDescent="0.15">
      <c r="B69" s="1232"/>
      <c r="AN69" s="1260"/>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58"/>
    </row>
    <row r="70" spans="2:107" ht="13.5" x14ac:dyDescent="0.15">
      <c r="B70" s="1232"/>
      <c r="H70" s="1257"/>
      <c r="I70" s="1257"/>
      <c r="J70" s="1255"/>
      <c r="K70" s="1255"/>
      <c r="L70" s="1254"/>
      <c r="M70" s="1255"/>
      <c r="N70" s="1254"/>
      <c r="AN70" s="1245"/>
      <c r="AO70" s="1245"/>
      <c r="AP70" s="1245"/>
      <c r="AZ70" s="1245"/>
      <c r="BA70" s="1245"/>
      <c r="BB70" s="1245"/>
      <c r="BL70" s="1245"/>
      <c r="BM70" s="1245"/>
      <c r="BN70" s="1245"/>
      <c r="BX70" s="1245"/>
      <c r="BY70" s="1245"/>
      <c r="BZ70" s="1245"/>
      <c r="CJ70" s="1245"/>
      <c r="CK70" s="1245"/>
      <c r="CL70" s="1245"/>
      <c r="CV70" s="1245"/>
      <c r="CW70" s="1245"/>
      <c r="CX70" s="1245"/>
    </row>
    <row r="71" spans="2:107" ht="13.5" x14ac:dyDescent="0.15">
      <c r="B71" s="1232"/>
      <c r="G71" s="1253"/>
      <c r="I71" s="1256"/>
      <c r="J71" s="1255"/>
      <c r="K71" s="1255"/>
      <c r="L71" s="1254"/>
      <c r="M71" s="1255"/>
      <c r="N71" s="1254"/>
      <c r="AM71" s="1253"/>
      <c r="AN71" s="1231" t="s">
        <v>573</v>
      </c>
    </row>
    <row r="72" spans="2:107" ht="13.5" x14ac:dyDescent="0.15">
      <c r="B72" s="1232"/>
      <c r="G72" s="1243"/>
      <c r="H72" s="1243"/>
      <c r="I72" s="1243"/>
      <c r="J72" s="1243"/>
      <c r="K72" s="1252"/>
      <c r="L72" s="1252"/>
      <c r="M72" s="1251"/>
      <c r="N72" s="1251"/>
      <c r="AN72" s="1250"/>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48"/>
      <c r="BP72" s="1240" t="s">
        <v>523</v>
      </c>
      <c r="BQ72" s="1240"/>
      <c r="BR72" s="1240"/>
      <c r="BS72" s="1240"/>
      <c r="BT72" s="1240"/>
      <c r="BU72" s="1240"/>
      <c r="BV72" s="1240"/>
      <c r="BW72" s="1240"/>
      <c r="BX72" s="1240" t="s">
        <v>524</v>
      </c>
      <c r="BY72" s="1240"/>
      <c r="BZ72" s="1240"/>
      <c r="CA72" s="1240"/>
      <c r="CB72" s="1240"/>
      <c r="CC72" s="1240"/>
      <c r="CD72" s="1240"/>
      <c r="CE72" s="1240"/>
      <c r="CF72" s="1240" t="s">
        <v>525</v>
      </c>
      <c r="CG72" s="1240"/>
      <c r="CH72" s="1240"/>
      <c r="CI72" s="1240"/>
      <c r="CJ72" s="1240"/>
      <c r="CK72" s="1240"/>
      <c r="CL72" s="1240"/>
      <c r="CM72" s="1240"/>
      <c r="CN72" s="1240" t="s">
        <v>526</v>
      </c>
      <c r="CO72" s="1240"/>
      <c r="CP72" s="1240"/>
      <c r="CQ72" s="1240"/>
      <c r="CR72" s="1240"/>
      <c r="CS72" s="1240"/>
      <c r="CT72" s="1240"/>
      <c r="CU72" s="1240"/>
      <c r="CV72" s="1240" t="s">
        <v>527</v>
      </c>
      <c r="CW72" s="1240"/>
      <c r="CX72" s="1240"/>
      <c r="CY72" s="1240"/>
      <c r="CZ72" s="1240"/>
      <c r="DA72" s="1240"/>
      <c r="DB72" s="1240"/>
      <c r="DC72" s="1240"/>
    </row>
    <row r="73" spans="2:107" ht="13.5" x14ac:dyDescent="0.15">
      <c r="B73" s="1232"/>
      <c r="G73" s="1247"/>
      <c r="H73" s="1247"/>
      <c r="I73" s="1247"/>
      <c r="J73" s="1247"/>
      <c r="K73" s="1244"/>
      <c r="L73" s="1244"/>
      <c r="M73" s="1244"/>
      <c r="N73" s="1244"/>
      <c r="AM73" s="1245"/>
      <c r="AN73" s="1239" t="s">
        <v>572</v>
      </c>
      <c r="AO73" s="1239"/>
      <c r="AP73" s="1239"/>
      <c r="AQ73" s="1239"/>
      <c r="AR73" s="1239"/>
      <c r="AS73" s="1239"/>
      <c r="AT73" s="1239"/>
      <c r="AU73" s="1239"/>
      <c r="AV73" s="1239"/>
      <c r="AW73" s="1239"/>
      <c r="AX73" s="1239"/>
      <c r="AY73" s="1239"/>
      <c r="AZ73" s="1239"/>
      <c r="BA73" s="1239"/>
      <c r="BB73" s="1239" t="s">
        <v>570</v>
      </c>
      <c r="BC73" s="1239"/>
      <c r="BD73" s="1239"/>
      <c r="BE73" s="1239"/>
      <c r="BF73" s="1239"/>
      <c r="BG73" s="1239"/>
      <c r="BH73" s="1239"/>
      <c r="BI73" s="1239"/>
      <c r="BJ73" s="1239"/>
      <c r="BK73" s="1239"/>
      <c r="BL73" s="1239"/>
      <c r="BM73" s="1239"/>
      <c r="BN73" s="1239"/>
      <c r="BO73" s="1239"/>
      <c r="BP73" s="1238"/>
      <c r="BQ73" s="1238"/>
      <c r="BR73" s="1238"/>
      <c r="BS73" s="1238"/>
      <c r="BT73" s="1238"/>
      <c r="BU73" s="1238"/>
      <c r="BV73" s="1238"/>
      <c r="BW73" s="1238"/>
      <c r="BX73" s="1238"/>
      <c r="BY73" s="1238"/>
      <c r="BZ73" s="1238"/>
      <c r="CA73" s="1238"/>
      <c r="CB73" s="1238"/>
      <c r="CC73" s="1238"/>
      <c r="CD73" s="1238"/>
      <c r="CE73" s="1238"/>
      <c r="CF73" s="1238"/>
      <c r="CG73" s="1238"/>
      <c r="CH73" s="1238"/>
      <c r="CI73" s="1238"/>
      <c r="CJ73" s="1238"/>
      <c r="CK73" s="1238"/>
      <c r="CL73" s="1238"/>
      <c r="CM73" s="1238"/>
      <c r="CN73" s="1238">
        <v>3.1</v>
      </c>
      <c r="CO73" s="1238"/>
      <c r="CP73" s="1238"/>
      <c r="CQ73" s="1238"/>
      <c r="CR73" s="1238"/>
      <c r="CS73" s="1238"/>
      <c r="CT73" s="1238"/>
      <c r="CU73" s="1238"/>
      <c r="CV73" s="1238"/>
      <c r="CW73" s="1238"/>
      <c r="CX73" s="1238"/>
      <c r="CY73" s="1238"/>
      <c r="CZ73" s="1238"/>
      <c r="DA73" s="1238"/>
      <c r="DB73" s="1238"/>
      <c r="DC73" s="1238"/>
    </row>
    <row r="74" spans="2:107" ht="13.5" x14ac:dyDescent="0.15">
      <c r="B74" s="1232"/>
      <c r="G74" s="1247"/>
      <c r="H74" s="1247"/>
      <c r="I74" s="1247"/>
      <c r="J74" s="1247"/>
      <c r="K74" s="1244"/>
      <c r="L74" s="1244"/>
      <c r="M74" s="1244"/>
      <c r="N74" s="1244"/>
      <c r="AM74" s="1245"/>
      <c r="AN74" s="1239"/>
      <c r="AO74" s="1239"/>
      <c r="AP74" s="1239"/>
      <c r="AQ74" s="1239"/>
      <c r="AR74" s="1239"/>
      <c r="AS74" s="1239"/>
      <c r="AT74" s="1239"/>
      <c r="AU74" s="1239"/>
      <c r="AV74" s="1239"/>
      <c r="AW74" s="1239"/>
      <c r="AX74" s="1239"/>
      <c r="AY74" s="1239"/>
      <c r="AZ74" s="1239"/>
      <c r="BA74" s="1239"/>
      <c r="BB74" s="1239"/>
      <c r="BC74" s="1239"/>
      <c r="BD74" s="1239"/>
      <c r="BE74" s="1239"/>
      <c r="BF74" s="1239"/>
      <c r="BG74" s="1239"/>
      <c r="BH74" s="1239"/>
      <c r="BI74" s="1239"/>
      <c r="BJ74" s="1239"/>
      <c r="BK74" s="1239"/>
      <c r="BL74" s="1239"/>
      <c r="BM74" s="1239"/>
      <c r="BN74" s="1239"/>
      <c r="BO74" s="1239"/>
      <c r="BP74" s="1238"/>
      <c r="BQ74" s="1238"/>
      <c r="BR74" s="1238"/>
      <c r="BS74" s="1238"/>
      <c r="BT74" s="1238"/>
      <c r="BU74" s="1238"/>
      <c r="BV74" s="1238"/>
      <c r="BW74" s="1238"/>
      <c r="BX74" s="1238"/>
      <c r="BY74" s="1238"/>
      <c r="BZ74" s="1238"/>
      <c r="CA74" s="1238"/>
      <c r="CB74" s="1238"/>
      <c r="CC74" s="1238"/>
      <c r="CD74" s="1238"/>
      <c r="CE74" s="1238"/>
      <c r="CF74" s="1238"/>
      <c r="CG74" s="1238"/>
      <c r="CH74" s="1238"/>
      <c r="CI74" s="1238"/>
      <c r="CJ74" s="1238"/>
      <c r="CK74" s="1238"/>
      <c r="CL74" s="1238"/>
      <c r="CM74" s="1238"/>
      <c r="CN74" s="1238"/>
      <c r="CO74" s="1238"/>
      <c r="CP74" s="1238"/>
      <c r="CQ74" s="1238"/>
      <c r="CR74" s="1238"/>
      <c r="CS74" s="1238"/>
      <c r="CT74" s="1238"/>
      <c r="CU74" s="1238"/>
      <c r="CV74" s="1238"/>
      <c r="CW74" s="1238"/>
      <c r="CX74" s="1238"/>
      <c r="CY74" s="1238"/>
      <c r="CZ74" s="1238"/>
      <c r="DA74" s="1238"/>
      <c r="DB74" s="1238"/>
      <c r="DC74" s="1238"/>
    </row>
    <row r="75" spans="2:107" ht="13.5" x14ac:dyDescent="0.15">
      <c r="B75" s="1232"/>
      <c r="G75" s="1247"/>
      <c r="H75" s="1247"/>
      <c r="I75" s="1243"/>
      <c r="J75" s="1243"/>
      <c r="K75" s="1246"/>
      <c r="L75" s="1246"/>
      <c r="M75" s="1246"/>
      <c r="N75" s="1246"/>
      <c r="AM75" s="1245"/>
      <c r="AN75" s="1239"/>
      <c r="AO75" s="1239"/>
      <c r="AP75" s="1239"/>
      <c r="AQ75" s="1239"/>
      <c r="AR75" s="1239"/>
      <c r="AS75" s="1239"/>
      <c r="AT75" s="1239"/>
      <c r="AU75" s="1239"/>
      <c r="AV75" s="1239"/>
      <c r="AW75" s="1239"/>
      <c r="AX75" s="1239"/>
      <c r="AY75" s="1239"/>
      <c r="AZ75" s="1239"/>
      <c r="BA75" s="1239"/>
      <c r="BB75" s="1239" t="s">
        <v>569</v>
      </c>
      <c r="BC75" s="1239"/>
      <c r="BD75" s="1239"/>
      <c r="BE75" s="1239"/>
      <c r="BF75" s="1239"/>
      <c r="BG75" s="1239"/>
      <c r="BH75" s="1239"/>
      <c r="BI75" s="1239"/>
      <c r="BJ75" s="1239"/>
      <c r="BK75" s="1239"/>
      <c r="BL75" s="1239"/>
      <c r="BM75" s="1239"/>
      <c r="BN75" s="1239"/>
      <c r="BO75" s="1239"/>
      <c r="BP75" s="1238">
        <v>6.8</v>
      </c>
      <c r="BQ75" s="1238"/>
      <c r="BR75" s="1238"/>
      <c r="BS75" s="1238"/>
      <c r="BT75" s="1238"/>
      <c r="BU75" s="1238"/>
      <c r="BV75" s="1238"/>
      <c r="BW75" s="1238"/>
      <c r="BX75" s="1238">
        <v>6.1</v>
      </c>
      <c r="BY75" s="1238"/>
      <c r="BZ75" s="1238"/>
      <c r="CA75" s="1238"/>
      <c r="CB75" s="1238"/>
      <c r="CC75" s="1238"/>
      <c r="CD75" s="1238"/>
      <c r="CE75" s="1238"/>
      <c r="CF75" s="1238">
        <v>5.8</v>
      </c>
      <c r="CG75" s="1238"/>
      <c r="CH75" s="1238"/>
      <c r="CI75" s="1238"/>
      <c r="CJ75" s="1238"/>
      <c r="CK75" s="1238"/>
      <c r="CL75" s="1238"/>
      <c r="CM75" s="1238"/>
      <c r="CN75" s="1238">
        <v>5.8</v>
      </c>
      <c r="CO75" s="1238"/>
      <c r="CP75" s="1238"/>
      <c r="CQ75" s="1238"/>
      <c r="CR75" s="1238"/>
      <c r="CS75" s="1238"/>
      <c r="CT75" s="1238"/>
      <c r="CU75" s="1238"/>
      <c r="CV75" s="1238">
        <v>6.2</v>
      </c>
      <c r="CW75" s="1238"/>
      <c r="CX75" s="1238"/>
      <c r="CY75" s="1238"/>
      <c r="CZ75" s="1238"/>
      <c r="DA75" s="1238"/>
      <c r="DB75" s="1238"/>
      <c r="DC75" s="1238"/>
    </row>
    <row r="76" spans="2:107" ht="13.5" x14ac:dyDescent="0.15">
      <c r="B76" s="1232"/>
      <c r="G76" s="1247"/>
      <c r="H76" s="1247"/>
      <c r="I76" s="1243"/>
      <c r="J76" s="1243"/>
      <c r="K76" s="1246"/>
      <c r="L76" s="1246"/>
      <c r="M76" s="1246"/>
      <c r="N76" s="1246"/>
      <c r="AM76" s="1245"/>
      <c r="AN76" s="1239"/>
      <c r="AO76" s="1239"/>
      <c r="AP76" s="1239"/>
      <c r="AQ76" s="1239"/>
      <c r="AR76" s="1239"/>
      <c r="AS76" s="1239"/>
      <c r="AT76" s="1239"/>
      <c r="AU76" s="1239"/>
      <c r="AV76" s="1239"/>
      <c r="AW76" s="1239"/>
      <c r="AX76" s="1239"/>
      <c r="AY76" s="1239"/>
      <c r="AZ76" s="1239"/>
      <c r="BA76" s="1239"/>
      <c r="BB76" s="1239"/>
      <c r="BC76" s="1239"/>
      <c r="BD76" s="1239"/>
      <c r="BE76" s="1239"/>
      <c r="BF76" s="1239"/>
      <c r="BG76" s="1239"/>
      <c r="BH76" s="1239"/>
      <c r="BI76" s="1239"/>
      <c r="BJ76" s="1239"/>
      <c r="BK76" s="1239"/>
      <c r="BL76" s="1239"/>
      <c r="BM76" s="1239"/>
      <c r="BN76" s="1239"/>
      <c r="BO76" s="1239"/>
      <c r="BP76" s="1238"/>
      <c r="BQ76" s="1238"/>
      <c r="BR76" s="1238"/>
      <c r="BS76" s="1238"/>
      <c r="BT76" s="1238"/>
      <c r="BU76" s="1238"/>
      <c r="BV76" s="1238"/>
      <c r="BW76" s="1238"/>
      <c r="BX76" s="1238"/>
      <c r="BY76" s="1238"/>
      <c r="BZ76" s="1238"/>
      <c r="CA76" s="1238"/>
      <c r="CB76" s="1238"/>
      <c r="CC76" s="1238"/>
      <c r="CD76" s="1238"/>
      <c r="CE76" s="1238"/>
      <c r="CF76" s="1238"/>
      <c r="CG76" s="1238"/>
      <c r="CH76" s="1238"/>
      <c r="CI76" s="1238"/>
      <c r="CJ76" s="1238"/>
      <c r="CK76" s="1238"/>
      <c r="CL76" s="1238"/>
      <c r="CM76" s="1238"/>
      <c r="CN76" s="1238"/>
      <c r="CO76" s="1238"/>
      <c r="CP76" s="1238"/>
      <c r="CQ76" s="1238"/>
      <c r="CR76" s="1238"/>
      <c r="CS76" s="1238"/>
      <c r="CT76" s="1238"/>
      <c r="CU76" s="1238"/>
      <c r="CV76" s="1238"/>
      <c r="CW76" s="1238"/>
      <c r="CX76" s="1238"/>
      <c r="CY76" s="1238"/>
      <c r="CZ76" s="1238"/>
      <c r="DA76" s="1238"/>
      <c r="DB76" s="1238"/>
      <c r="DC76" s="1238"/>
    </row>
    <row r="77" spans="2:107" ht="13.5" x14ac:dyDescent="0.15">
      <c r="B77" s="1232"/>
      <c r="G77" s="1243"/>
      <c r="H77" s="1243"/>
      <c r="I77" s="1243"/>
      <c r="J77" s="1243"/>
      <c r="K77" s="1244"/>
      <c r="L77" s="1244"/>
      <c r="M77" s="1244"/>
      <c r="N77" s="1244"/>
      <c r="AN77" s="1240" t="s">
        <v>571</v>
      </c>
      <c r="AO77" s="1240"/>
      <c r="AP77" s="1240"/>
      <c r="AQ77" s="1240"/>
      <c r="AR77" s="1240"/>
      <c r="AS77" s="1240"/>
      <c r="AT77" s="1240"/>
      <c r="AU77" s="1240"/>
      <c r="AV77" s="1240"/>
      <c r="AW77" s="1240"/>
      <c r="AX77" s="1240"/>
      <c r="AY77" s="1240"/>
      <c r="AZ77" s="1240"/>
      <c r="BA77" s="1240"/>
      <c r="BB77" s="1239" t="s">
        <v>570</v>
      </c>
      <c r="BC77" s="1239"/>
      <c r="BD77" s="1239"/>
      <c r="BE77" s="1239"/>
      <c r="BF77" s="1239"/>
      <c r="BG77" s="1239"/>
      <c r="BH77" s="1239"/>
      <c r="BI77" s="1239"/>
      <c r="BJ77" s="1239"/>
      <c r="BK77" s="1239"/>
      <c r="BL77" s="1239"/>
      <c r="BM77" s="1239"/>
      <c r="BN77" s="1239"/>
      <c r="BO77" s="1239"/>
      <c r="BP77" s="1238">
        <v>41.5</v>
      </c>
      <c r="BQ77" s="1238"/>
      <c r="BR77" s="1238"/>
      <c r="BS77" s="1238"/>
      <c r="BT77" s="1238"/>
      <c r="BU77" s="1238"/>
      <c r="BV77" s="1238"/>
      <c r="BW77" s="1238"/>
      <c r="BX77" s="1238">
        <v>23</v>
      </c>
      <c r="BY77" s="1238"/>
      <c r="BZ77" s="1238"/>
      <c r="CA77" s="1238"/>
      <c r="CB77" s="1238"/>
      <c r="CC77" s="1238"/>
      <c r="CD77" s="1238"/>
      <c r="CE77" s="1238"/>
      <c r="CF77" s="1238">
        <v>15.9</v>
      </c>
      <c r="CG77" s="1238"/>
      <c r="CH77" s="1238"/>
      <c r="CI77" s="1238"/>
      <c r="CJ77" s="1238"/>
      <c r="CK77" s="1238"/>
      <c r="CL77" s="1238"/>
      <c r="CM77" s="1238"/>
      <c r="CN77" s="1238">
        <v>13</v>
      </c>
      <c r="CO77" s="1238"/>
      <c r="CP77" s="1238"/>
      <c r="CQ77" s="1238"/>
      <c r="CR77" s="1238"/>
      <c r="CS77" s="1238"/>
      <c r="CT77" s="1238"/>
      <c r="CU77" s="1238"/>
      <c r="CV77" s="1238">
        <v>12.6</v>
      </c>
      <c r="CW77" s="1238"/>
      <c r="CX77" s="1238"/>
      <c r="CY77" s="1238"/>
      <c r="CZ77" s="1238"/>
      <c r="DA77" s="1238"/>
      <c r="DB77" s="1238"/>
      <c r="DC77" s="1238"/>
    </row>
    <row r="78" spans="2:107" ht="13.5" x14ac:dyDescent="0.15">
      <c r="B78" s="1232"/>
      <c r="G78" s="1243"/>
      <c r="H78" s="1243"/>
      <c r="I78" s="1243"/>
      <c r="J78" s="1243"/>
      <c r="K78" s="1244"/>
      <c r="L78" s="1244"/>
      <c r="M78" s="1244"/>
      <c r="N78" s="1244"/>
      <c r="AN78" s="1240"/>
      <c r="AO78" s="1240"/>
      <c r="AP78" s="1240"/>
      <c r="AQ78" s="1240"/>
      <c r="AR78" s="1240"/>
      <c r="AS78" s="1240"/>
      <c r="AT78" s="1240"/>
      <c r="AU78" s="1240"/>
      <c r="AV78" s="1240"/>
      <c r="AW78" s="1240"/>
      <c r="AX78" s="1240"/>
      <c r="AY78" s="1240"/>
      <c r="AZ78" s="1240"/>
      <c r="BA78" s="1240"/>
      <c r="BB78" s="1239"/>
      <c r="BC78" s="1239"/>
      <c r="BD78" s="1239"/>
      <c r="BE78" s="1239"/>
      <c r="BF78" s="1239"/>
      <c r="BG78" s="1239"/>
      <c r="BH78" s="1239"/>
      <c r="BI78" s="1239"/>
      <c r="BJ78" s="1239"/>
      <c r="BK78" s="1239"/>
      <c r="BL78" s="1239"/>
      <c r="BM78" s="1239"/>
      <c r="BN78" s="1239"/>
      <c r="BO78" s="1239"/>
      <c r="BP78" s="1238"/>
      <c r="BQ78" s="1238"/>
      <c r="BR78" s="1238"/>
      <c r="BS78" s="1238"/>
      <c r="BT78" s="1238"/>
      <c r="BU78" s="1238"/>
      <c r="BV78" s="1238"/>
      <c r="BW78" s="1238"/>
      <c r="BX78" s="1238"/>
      <c r="BY78" s="1238"/>
      <c r="BZ78" s="1238"/>
      <c r="CA78" s="1238"/>
      <c r="CB78" s="1238"/>
      <c r="CC78" s="1238"/>
      <c r="CD78" s="1238"/>
      <c r="CE78" s="1238"/>
      <c r="CF78" s="1238"/>
      <c r="CG78" s="1238"/>
      <c r="CH78" s="1238"/>
      <c r="CI78" s="1238"/>
      <c r="CJ78" s="1238"/>
      <c r="CK78" s="1238"/>
      <c r="CL78" s="1238"/>
      <c r="CM78" s="1238"/>
      <c r="CN78" s="1238"/>
      <c r="CO78" s="1238"/>
      <c r="CP78" s="1238"/>
      <c r="CQ78" s="1238"/>
      <c r="CR78" s="1238"/>
      <c r="CS78" s="1238"/>
      <c r="CT78" s="1238"/>
      <c r="CU78" s="1238"/>
      <c r="CV78" s="1238"/>
      <c r="CW78" s="1238"/>
      <c r="CX78" s="1238"/>
      <c r="CY78" s="1238"/>
      <c r="CZ78" s="1238"/>
      <c r="DA78" s="1238"/>
      <c r="DB78" s="1238"/>
      <c r="DC78" s="1238"/>
    </row>
    <row r="79" spans="2:107" ht="13.5" x14ac:dyDescent="0.15">
      <c r="B79" s="1232"/>
      <c r="G79" s="1243"/>
      <c r="H79" s="1243"/>
      <c r="I79" s="1242"/>
      <c r="J79" s="1242"/>
      <c r="K79" s="1241"/>
      <c r="L79" s="1241"/>
      <c r="M79" s="1241"/>
      <c r="N79" s="1241"/>
      <c r="AN79" s="1240"/>
      <c r="AO79" s="1240"/>
      <c r="AP79" s="1240"/>
      <c r="AQ79" s="1240"/>
      <c r="AR79" s="1240"/>
      <c r="AS79" s="1240"/>
      <c r="AT79" s="1240"/>
      <c r="AU79" s="1240"/>
      <c r="AV79" s="1240"/>
      <c r="AW79" s="1240"/>
      <c r="AX79" s="1240"/>
      <c r="AY79" s="1240"/>
      <c r="AZ79" s="1240"/>
      <c r="BA79" s="1240"/>
      <c r="BB79" s="1239" t="s">
        <v>569</v>
      </c>
      <c r="BC79" s="1239"/>
      <c r="BD79" s="1239"/>
      <c r="BE79" s="1239"/>
      <c r="BF79" s="1239"/>
      <c r="BG79" s="1239"/>
      <c r="BH79" s="1239"/>
      <c r="BI79" s="1239"/>
      <c r="BJ79" s="1239"/>
      <c r="BK79" s="1239"/>
      <c r="BL79" s="1239"/>
      <c r="BM79" s="1239"/>
      <c r="BN79" s="1239"/>
      <c r="BO79" s="1239"/>
      <c r="BP79" s="1238">
        <v>9.1999999999999993</v>
      </c>
      <c r="BQ79" s="1238"/>
      <c r="BR79" s="1238"/>
      <c r="BS79" s="1238"/>
      <c r="BT79" s="1238"/>
      <c r="BU79" s="1238"/>
      <c r="BV79" s="1238"/>
      <c r="BW79" s="1238"/>
      <c r="BX79" s="1238">
        <v>8.1999999999999993</v>
      </c>
      <c r="BY79" s="1238"/>
      <c r="BZ79" s="1238"/>
      <c r="CA79" s="1238"/>
      <c r="CB79" s="1238"/>
      <c r="CC79" s="1238"/>
      <c r="CD79" s="1238"/>
      <c r="CE79" s="1238"/>
      <c r="CF79" s="1238">
        <v>8</v>
      </c>
      <c r="CG79" s="1238"/>
      <c r="CH79" s="1238"/>
      <c r="CI79" s="1238"/>
      <c r="CJ79" s="1238"/>
      <c r="CK79" s="1238"/>
      <c r="CL79" s="1238"/>
      <c r="CM79" s="1238"/>
      <c r="CN79" s="1238">
        <v>8.1999999999999993</v>
      </c>
      <c r="CO79" s="1238"/>
      <c r="CP79" s="1238"/>
      <c r="CQ79" s="1238"/>
      <c r="CR79" s="1238"/>
      <c r="CS79" s="1238"/>
      <c r="CT79" s="1238"/>
      <c r="CU79" s="1238"/>
      <c r="CV79" s="1238">
        <v>8.1999999999999993</v>
      </c>
      <c r="CW79" s="1238"/>
      <c r="CX79" s="1238"/>
      <c r="CY79" s="1238"/>
      <c r="CZ79" s="1238"/>
      <c r="DA79" s="1238"/>
      <c r="DB79" s="1238"/>
      <c r="DC79" s="1238"/>
    </row>
    <row r="80" spans="2:107" ht="13.5" x14ac:dyDescent="0.15">
      <c r="B80" s="1232"/>
      <c r="G80" s="1243"/>
      <c r="H80" s="1243"/>
      <c r="I80" s="1242"/>
      <c r="J80" s="1242"/>
      <c r="K80" s="1241"/>
      <c r="L80" s="1241"/>
      <c r="M80" s="1241"/>
      <c r="N80" s="1241"/>
      <c r="AN80" s="1240"/>
      <c r="AO80" s="1240"/>
      <c r="AP80" s="1240"/>
      <c r="AQ80" s="1240"/>
      <c r="AR80" s="1240"/>
      <c r="AS80" s="1240"/>
      <c r="AT80" s="1240"/>
      <c r="AU80" s="1240"/>
      <c r="AV80" s="1240"/>
      <c r="AW80" s="1240"/>
      <c r="AX80" s="1240"/>
      <c r="AY80" s="1240"/>
      <c r="AZ80" s="1240"/>
      <c r="BA80" s="1240"/>
      <c r="BB80" s="1239"/>
      <c r="BC80" s="1239"/>
      <c r="BD80" s="1239"/>
      <c r="BE80" s="1239"/>
      <c r="BF80" s="1239"/>
      <c r="BG80" s="1239"/>
      <c r="BH80" s="1239"/>
      <c r="BI80" s="1239"/>
      <c r="BJ80" s="1239"/>
      <c r="BK80" s="1239"/>
      <c r="BL80" s="1239"/>
      <c r="BM80" s="1239"/>
      <c r="BN80" s="1239"/>
      <c r="BO80" s="1239"/>
      <c r="BP80" s="1238"/>
      <c r="BQ80" s="1238"/>
      <c r="BR80" s="1238"/>
      <c r="BS80" s="1238"/>
      <c r="BT80" s="1238"/>
      <c r="BU80" s="1238"/>
      <c r="BV80" s="1238"/>
      <c r="BW80" s="1238"/>
      <c r="BX80" s="1238"/>
      <c r="BY80" s="1238"/>
      <c r="BZ80" s="1238"/>
      <c r="CA80" s="1238"/>
      <c r="CB80" s="1238"/>
      <c r="CC80" s="1238"/>
      <c r="CD80" s="1238"/>
      <c r="CE80" s="1238"/>
      <c r="CF80" s="1238"/>
      <c r="CG80" s="1238"/>
      <c r="CH80" s="1238"/>
      <c r="CI80" s="1238"/>
      <c r="CJ80" s="1238"/>
      <c r="CK80" s="1238"/>
      <c r="CL80" s="1238"/>
      <c r="CM80" s="1238"/>
      <c r="CN80" s="1238"/>
      <c r="CO80" s="1238"/>
      <c r="CP80" s="1238"/>
      <c r="CQ80" s="1238"/>
      <c r="CR80" s="1238"/>
      <c r="CS80" s="1238"/>
      <c r="CT80" s="1238"/>
      <c r="CU80" s="1238"/>
      <c r="CV80" s="1238"/>
      <c r="CW80" s="1238"/>
      <c r="CX80" s="1238"/>
      <c r="CY80" s="1238"/>
      <c r="CZ80" s="1238"/>
      <c r="DA80" s="1238"/>
      <c r="DB80" s="1238"/>
      <c r="DC80" s="1238"/>
    </row>
    <row r="81" spans="2:109" ht="13.5" x14ac:dyDescent="0.15">
      <c r="B81" s="1232"/>
    </row>
    <row r="82" spans="2:109" ht="17.25" x14ac:dyDescent="0.15">
      <c r="B82" s="1232"/>
      <c r="K82" s="1237"/>
      <c r="L82" s="1237"/>
      <c r="M82" s="1237"/>
      <c r="N82" s="1237"/>
      <c r="AQ82" s="1237"/>
      <c r="AR82" s="1237"/>
      <c r="AS82" s="1237"/>
      <c r="AT82" s="1237"/>
      <c r="BC82" s="1237"/>
      <c r="BD82" s="1237"/>
      <c r="BE82" s="1237"/>
      <c r="BF82" s="1237"/>
      <c r="BO82" s="1237"/>
      <c r="BP82" s="1237"/>
      <c r="BQ82" s="1237"/>
      <c r="BR82" s="1237"/>
      <c r="CA82" s="1237"/>
      <c r="CB82" s="1237"/>
      <c r="CC82" s="1237"/>
      <c r="CD82" s="1237"/>
      <c r="CM82" s="1237"/>
      <c r="CN82" s="1237"/>
      <c r="CO82" s="1237"/>
      <c r="CP82" s="1237"/>
      <c r="CY82" s="1237"/>
      <c r="CZ82" s="1237"/>
      <c r="DA82" s="1237"/>
      <c r="DB82" s="1237"/>
      <c r="DC82" s="1237"/>
    </row>
    <row r="83" spans="2:109" ht="13.5" x14ac:dyDescent="0.15">
      <c r="B83" s="1236"/>
      <c r="C83" s="1235"/>
      <c r="D83" s="1235"/>
      <c r="E83" s="1235"/>
      <c r="F83" s="1235"/>
      <c r="G83" s="1235"/>
      <c r="H83" s="1235"/>
      <c r="I83" s="1235"/>
      <c r="J83" s="1235"/>
      <c r="K83" s="1235"/>
      <c r="L83" s="1235"/>
      <c r="M83" s="1235"/>
      <c r="N83" s="1235"/>
      <c r="O83" s="1235"/>
      <c r="P83" s="1235"/>
      <c r="Q83" s="1235"/>
      <c r="R83" s="1235"/>
      <c r="S83" s="1235"/>
      <c r="T83" s="1235"/>
      <c r="U83" s="1235"/>
      <c r="V83" s="1235"/>
      <c r="W83" s="1235"/>
      <c r="X83" s="1235"/>
      <c r="Y83" s="1235"/>
      <c r="Z83" s="1235"/>
      <c r="AA83" s="1235"/>
      <c r="AB83" s="1235"/>
      <c r="AC83" s="1235"/>
      <c r="AD83" s="1235"/>
      <c r="AE83" s="1235"/>
      <c r="AF83" s="1235"/>
      <c r="AG83" s="1235"/>
      <c r="AH83" s="1235"/>
      <c r="AI83" s="1235"/>
      <c r="AJ83" s="1235"/>
      <c r="AK83" s="1235"/>
      <c r="AL83" s="1235"/>
      <c r="AM83" s="1235"/>
      <c r="AN83" s="1235"/>
      <c r="AO83" s="1235"/>
      <c r="AP83" s="1235"/>
      <c r="AQ83" s="1235"/>
      <c r="AR83" s="1235"/>
      <c r="AS83" s="1235"/>
      <c r="AT83" s="1235"/>
      <c r="AU83" s="1235"/>
      <c r="AV83" s="1235"/>
      <c r="AW83" s="1235"/>
      <c r="AX83" s="1235"/>
      <c r="AY83" s="1235"/>
      <c r="AZ83" s="1235"/>
      <c r="BA83" s="1235"/>
      <c r="BB83" s="1235"/>
      <c r="BC83" s="1235"/>
      <c r="BD83" s="1235"/>
      <c r="BE83" s="1235"/>
      <c r="BF83" s="1235"/>
      <c r="BG83" s="1235"/>
      <c r="BH83" s="1235"/>
      <c r="BI83" s="1235"/>
      <c r="BJ83" s="1235"/>
      <c r="BK83" s="1235"/>
      <c r="BL83" s="1235"/>
      <c r="BM83" s="1235"/>
      <c r="BN83" s="1235"/>
      <c r="BO83" s="1235"/>
      <c r="BP83" s="1235"/>
      <c r="BQ83" s="1235"/>
      <c r="BR83" s="1235"/>
      <c r="BS83" s="1235"/>
      <c r="BT83" s="1235"/>
      <c r="BU83" s="1235"/>
      <c r="BV83" s="1235"/>
      <c r="BW83" s="1235"/>
      <c r="BX83" s="1235"/>
      <c r="BY83" s="1235"/>
      <c r="BZ83" s="1235"/>
      <c r="CA83" s="1235"/>
      <c r="CB83" s="1235"/>
      <c r="CC83" s="1235"/>
      <c r="CD83" s="1235"/>
      <c r="CE83" s="1235"/>
      <c r="CF83" s="1235"/>
      <c r="CG83" s="1235"/>
      <c r="CH83" s="1235"/>
      <c r="CI83" s="1235"/>
      <c r="CJ83" s="1235"/>
      <c r="CK83" s="1235"/>
      <c r="CL83" s="1235"/>
      <c r="CM83" s="1235"/>
      <c r="CN83" s="1235"/>
      <c r="CO83" s="1235"/>
      <c r="CP83" s="1235"/>
      <c r="CQ83" s="1235"/>
      <c r="CR83" s="1235"/>
      <c r="CS83" s="1235"/>
      <c r="CT83" s="1235"/>
      <c r="CU83" s="1235"/>
      <c r="CV83" s="1235"/>
      <c r="CW83" s="1235"/>
      <c r="CX83" s="1235"/>
      <c r="CY83" s="1235"/>
      <c r="CZ83" s="1235"/>
      <c r="DA83" s="1235"/>
      <c r="DB83" s="1235"/>
      <c r="DC83" s="1235"/>
      <c r="DD83" s="1234"/>
    </row>
    <row r="84" spans="2:109" ht="13.5" x14ac:dyDescent="0.15">
      <c r="DD84" s="1231"/>
      <c r="DE84" s="1231"/>
    </row>
    <row r="85" spans="2:109" ht="13.5" x14ac:dyDescent="0.15">
      <c r="DD85" s="1231"/>
      <c r="DE85" s="1231"/>
    </row>
  </sheetData>
  <sheetProtection algorithmName="SHA-512" hashValue="lq6yjMW7qrkvM8nDYGtX5i0PcY4En1Zm+P0ho6JIj17nXswYMhhZMhdqHurM1cxY7vX0i0++n/FmZUSW0M+ftg==" saltValue="basLcoTzNrOkRU1naP0G3Q=="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N57:CU58"/>
    <mergeCell ref="CV57:DC58"/>
    <mergeCell ref="CN53:CU54"/>
    <mergeCell ref="I51:J52"/>
    <mergeCell ref="K51:K52"/>
    <mergeCell ref="L51:L52"/>
    <mergeCell ref="M51:M52"/>
    <mergeCell ref="N51:N52"/>
    <mergeCell ref="I57:J58"/>
    <mergeCell ref="K57:K58"/>
    <mergeCell ref="BB55:BO56"/>
    <mergeCell ref="BP55:BW56"/>
    <mergeCell ref="G51:H54"/>
    <mergeCell ref="BP57:BW58"/>
    <mergeCell ref="BX57:CE58"/>
    <mergeCell ref="CF57:CM58"/>
    <mergeCell ref="L57:L58"/>
    <mergeCell ref="M57:M58"/>
    <mergeCell ref="N57:N58"/>
    <mergeCell ref="BB57:BO58"/>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AN55:BA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FA1FA-5EB0-4DD3-BE26-1D5FFAB8CDB9}">
  <sheetPr>
    <pageSetUpPr fitToPage="1"/>
  </sheetPr>
  <dimension ref="A1:DR125"/>
  <sheetViews>
    <sheetView showGridLines="0" zoomScaleNormal="100" zoomScaleSheetLayoutView="70" workbookViewId="0">
      <selection activeCell="AG113" sqref="AG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nbXAiUx9Bc9oh31jD6a21daRSYKohrCaE2uYCrbBmLIdHx4D4JQH7v9zGkTmB9eiaYMDBUZrABZFWdsA9rWxKQ==" saltValue="7RE/fvHTfVXLs7UENNVN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168EB-D295-48D6-8725-06054762ECCC}">
  <sheetPr>
    <pageSetUpPr fitToPage="1"/>
  </sheetPr>
  <dimension ref="A1:DR125"/>
  <sheetViews>
    <sheetView showGridLines="0" tabSelected="1" zoomScale="85" zoomScaleNormal="85" zoomScaleSheetLayoutView="55" workbookViewId="0">
      <selection activeCell="AH113" sqref="AH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sheetProtection algorithmName="SHA-512" hashValue="pMtljaiKPAqfI7s7vsBoSMchAFdv3oMTnr9xD4vs0W+sFl8RGKbVB/QBfmNnGEGEGhc7x91MPPSpt3KELChQ9Q==" saltValue="eHPwR8ZMlRDcywzFEXaE6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522</v>
      </c>
      <c r="G2" s="139"/>
      <c r="H2" s="140"/>
    </row>
    <row r="3" spans="1:8" x14ac:dyDescent="0.15">
      <c r="A3" s="136" t="s">
        <v>515</v>
      </c>
      <c r="B3" s="141"/>
      <c r="C3" s="142"/>
      <c r="D3" s="143">
        <v>67255</v>
      </c>
      <c r="E3" s="144"/>
      <c r="F3" s="145">
        <v>92632</v>
      </c>
      <c r="G3" s="146"/>
      <c r="H3" s="147"/>
    </row>
    <row r="4" spans="1:8" x14ac:dyDescent="0.15">
      <c r="A4" s="148"/>
      <c r="B4" s="149"/>
      <c r="C4" s="150"/>
      <c r="D4" s="151">
        <v>13057</v>
      </c>
      <c r="E4" s="152"/>
      <c r="F4" s="153">
        <v>47978</v>
      </c>
      <c r="G4" s="154"/>
      <c r="H4" s="155"/>
    </row>
    <row r="5" spans="1:8" x14ac:dyDescent="0.15">
      <c r="A5" s="136" t="s">
        <v>517</v>
      </c>
      <c r="B5" s="141"/>
      <c r="C5" s="142"/>
      <c r="D5" s="143">
        <v>75739</v>
      </c>
      <c r="E5" s="144"/>
      <c r="F5" s="145">
        <v>71279</v>
      </c>
      <c r="G5" s="146"/>
      <c r="H5" s="147"/>
    </row>
    <row r="6" spans="1:8" x14ac:dyDescent="0.15">
      <c r="A6" s="148"/>
      <c r="B6" s="149"/>
      <c r="C6" s="150"/>
      <c r="D6" s="151">
        <v>20749</v>
      </c>
      <c r="E6" s="152"/>
      <c r="F6" s="153">
        <v>36731</v>
      </c>
      <c r="G6" s="154"/>
      <c r="H6" s="155"/>
    </row>
    <row r="7" spans="1:8" x14ac:dyDescent="0.15">
      <c r="A7" s="136" t="s">
        <v>518</v>
      </c>
      <c r="B7" s="141"/>
      <c r="C7" s="142"/>
      <c r="D7" s="143">
        <v>69781</v>
      </c>
      <c r="E7" s="144"/>
      <c r="F7" s="145">
        <v>74994</v>
      </c>
      <c r="G7" s="146"/>
      <c r="H7" s="147"/>
    </row>
    <row r="8" spans="1:8" x14ac:dyDescent="0.15">
      <c r="A8" s="148"/>
      <c r="B8" s="149"/>
      <c r="C8" s="150"/>
      <c r="D8" s="151">
        <v>5856</v>
      </c>
      <c r="E8" s="152"/>
      <c r="F8" s="153">
        <v>36188</v>
      </c>
      <c r="G8" s="154"/>
      <c r="H8" s="155"/>
    </row>
    <row r="9" spans="1:8" x14ac:dyDescent="0.15">
      <c r="A9" s="136" t="s">
        <v>519</v>
      </c>
      <c r="B9" s="141"/>
      <c r="C9" s="142"/>
      <c r="D9" s="143">
        <v>73093</v>
      </c>
      <c r="E9" s="144"/>
      <c r="F9" s="145">
        <v>71849</v>
      </c>
      <c r="G9" s="146"/>
      <c r="H9" s="147"/>
    </row>
    <row r="10" spans="1:8" x14ac:dyDescent="0.15">
      <c r="A10" s="148"/>
      <c r="B10" s="149"/>
      <c r="C10" s="150"/>
      <c r="D10" s="151">
        <v>9044</v>
      </c>
      <c r="E10" s="152"/>
      <c r="F10" s="153">
        <v>36144</v>
      </c>
      <c r="G10" s="154"/>
      <c r="H10" s="155"/>
    </row>
    <row r="11" spans="1:8" x14ac:dyDescent="0.15">
      <c r="A11" s="136" t="s">
        <v>520</v>
      </c>
      <c r="B11" s="141"/>
      <c r="C11" s="142"/>
      <c r="D11" s="143">
        <v>101347</v>
      </c>
      <c r="E11" s="144"/>
      <c r="F11" s="145">
        <v>82962</v>
      </c>
      <c r="G11" s="146"/>
      <c r="H11" s="147"/>
    </row>
    <row r="12" spans="1:8" x14ac:dyDescent="0.15">
      <c r="A12" s="148"/>
      <c r="B12" s="149"/>
      <c r="C12" s="156"/>
      <c r="D12" s="151">
        <v>29841</v>
      </c>
      <c r="E12" s="152"/>
      <c r="F12" s="153">
        <v>42835</v>
      </c>
      <c r="G12" s="154"/>
      <c r="H12" s="155"/>
    </row>
    <row r="13" spans="1:8" x14ac:dyDescent="0.15">
      <c r="A13" s="136"/>
      <c r="B13" s="141"/>
      <c r="C13" s="157"/>
      <c r="D13" s="158">
        <v>77443</v>
      </c>
      <c r="E13" s="159"/>
      <c r="F13" s="160">
        <v>78743</v>
      </c>
      <c r="G13" s="161"/>
      <c r="H13" s="147"/>
    </row>
    <row r="14" spans="1:8" x14ac:dyDescent="0.15">
      <c r="A14" s="148"/>
      <c r="B14" s="149"/>
      <c r="C14" s="150"/>
      <c r="D14" s="151">
        <v>15709</v>
      </c>
      <c r="E14" s="152"/>
      <c r="F14" s="153">
        <v>39975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12.8</v>
      </c>
      <c r="C19" s="162">
        <f>ROUND(VALUE(SUBSTITUTE(実質収支比率等に係る経年分析!G$48,"▲","-")),2)</f>
        <v>10.28</v>
      </c>
      <c r="D19" s="162">
        <f>ROUND(VALUE(SUBSTITUTE(実質収支比率等に係る経年分析!H$48,"▲","-")),2)</f>
        <v>16.010000000000002</v>
      </c>
      <c r="E19" s="162">
        <f>ROUND(VALUE(SUBSTITUTE(実質収支比率等に係る経年分析!I$48,"▲","-")),2)</f>
        <v>15.98</v>
      </c>
      <c r="F19" s="162">
        <f>ROUND(VALUE(SUBSTITUTE(実質収支比率等に係る経年分析!J$48,"▲","-")),2)</f>
        <v>13.31</v>
      </c>
    </row>
    <row r="20" spans="1:11" x14ac:dyDescent="0.15">
      <c r="A20" s="162" t="s">
        <v>53</v>
      </c>
      <c r="B20" s="162">
        <f>ROUND(VALUE(SUBSTITUTE(実質収支比率等に係る経年分析!F$47,"▲","-")),2)</f>
        <v>22.73</v>
      </c>
      <c r="C20" s="162">
        <f>ROUND(VALUE(SUBSTITUTE(実質収支比率等に係る経年分析!G$47,"▲","-")),2)</f>
        <v>28.48</v>
      </c>
      <c r="D20" s="162">
        <f>ROUND(VALUE(SUBSTITUTE(実質収支比率等に係る経年分析!H$47,"▲","-")),2)</f>
        <v>27.92</v>
      </c>
      <c r="E20" s="162">
        <f>ROUND(VALUE(SUBSTITUTE(実質収支比率等に係る経年分析!I$47,"▲","-")),2)</f>
        <v>26.26</v>
      </c>
      <c r="F20" s="162">
        <f>ROUND(VALUE(SUBSTITUTE(実質収支比率等に係る経年分析!J$47,"▲","-")),2)</f>
        <v>24.05</v>
      </c>
    </row>
    <row r="21" spans="1:11" x14ac:dyDescent="0.15">
      <c r="A21" s="162" t="s">
        <v>54</v>
      </c>
      <c r="B21" s="162">
        <f>IF(ISNUMBER(VALUE(SUBSTITUTE(実質収支比率等に係る経年分析!F$49,"▲","-"))),ROUND(VALUE(SUBSTITUTE(実質収支比率等に係る経年分析!F$49,"▲","-")),2),NA())</f>
        <v>3.39</v>
      </c>
      <c r="C21" s="162">
        <f>IF(ISNUMBER(VALUE(SUBSTITUTE(実質収支比率等に係る経年分析!G$49,"▲","-"))),ROUND(VALUE(SUBSTITUTE(実質収支比率等に係る経年分析!G$49,"▲","-")),2),NA())</f>
        <v>7.38</v>
      </c>
      <c r="D21" s="162">
        <f>IF(ISNUMBER(VALUE(SUBSTITUTE(実質収支比率等に係る経年分析!H$49,"▲","-"))),ROUND(VALUE(SUBSTITUTE(実質収支比率等に係る経年分析!H$49,"▲","-")),2),NA())</f>
        <v>4.57</v>
      </c>
      <c r="E21" s="162">
        <f>IF(ISNUMBER(VALUE(SUBSTITUTE(実質収支比率等に係る経年分析!I$49,"▲","-"))),ROUND(VALUE(SUBSTITUTE(実質収支比率等に係る経年分析!I$49,"▲","-")),2),NA())</f>
        <v>-0.72</v>
      </c>
      <c r="F21" s="162">
        <f>IF(ISNUMBER(VALUE(SUBSTITUTE(実質収支比率等に係る経年分析!J$49,"▲","-"))),ROUND(VALUE(SUBSTITUTE(実質収支比率等に係る経年分析!J$49,"▲","-")),2),NA())</f>
        <v>-3.53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0.22</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1.93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3.34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3.92</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5.56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5.65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5.49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5.77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5.17</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12.79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10.28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15.98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13.3</v>
      </c>
    </row>
    <row r="36" spans="1:16" x14ac:dyDescent="0.15">
      <c r="A36" s="163" t="str">
        <f>IF(連結実質赤字比率に係る赤字・黒字の構成分析!C$34="",NA(),連結実質赤字比率に係る赤字・黒字の構成分析!C$34)</f>
        <v>国民健康保険事業特別会計</v>
      </c>
      <c r="B36" s="163">
        <f>IF(ROUND(VALUE(SUBSTITUTE(連結実質赤字比率に係る赤字・黒字の構成分析!F$34,"▲", "-")), 2) &lt; 0, ABS(ROUND(VALUE(SUBSTITUTE(連結実質赤字比率に係る赤字・黒字の構成分析!F$34,"▲", "-")), 2)), NA())</f>
        <v>1.0900000000000001</v>
      </c>
      <c r="C36" s="163" t="e">
        <f>IF(ROUND(VALUE(SUBSTITUTE(連結実質赤字比率に係る赤字・黒字の構成分析!F$34,"▲", "-")), 2) &gt;= 0, ABS(ROUND(VALUE(SUBSTITUTE(連結実質赤字比率に係る赤字・黒字の構成分析!F$34,"▲", "-")), 2)), NA())</f>
        <v>#N/A</v>
      </c>
      <c r="D36" s="163">
        <f>IF(ROUND(VALUE(SUBSTITUTE(連結実質赤字比率に係る赤字・黒字の構成分析!G$34,"▲", "-")), 2) &lt; 0, ABS(ROUND(VALUE(SUBSTITUTE(連結実質赤字比率に係る赤字・黒字の構成分析!G$34,"▲", "-")), 2)), NA())</f>
        <v>0.57999999999999996</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1.36</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2.66</v>
      </c>
      <c r="I36" s="163" t="e">
        <f>IF(ROUND(VALUE(SUBSTITUTE(連結実質赤字比率に係る赤字・黒字の構成分析!I$34,"▲", "-")), 2) &gt;= 0, ABS(ROUND(VALUE(SUBSTITUTE(連結実質赤字比率に係る赤字・黒字の構成分析!I$34,"▲", "-")), 2)), NA())</f>
        <v>#N/A</v>
      </c>
      <c r="J36" s="163">
        <f>IF(ROUND(VALUE(SUBSTITUTE(連結実質赤字比率に係る赤字・黒字の構成分析!J$34,"▲", "-")), 2) &lt; 0, ABS(ROUND(VALUE(SUBSTITUTE(連結実質赤字比率に係る赤字・黒字の構成分析!J$34,"▲", "-")), 2)), NA())</f>
        <v>0.15</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1767</v>
      </c>
      <c r="E42" s="164"/>
      <c r="F42" s="164"/>
      <c r="G42" s="164">
        <f>'実質公債費比率（分子）の構造'!L$52</f>
        <v>1749</v>
      </c>
      <c r="H42" s="164"/>
      <c r="I42" s="164"/>
      <c r="J42" s="164">
        <f>'実質公債費比率（分子）の構造'!M$52</f>
        <v>1721</v>
      </c>
      <c r="K42" s="164"/>
      <c r="L42" s="164"/>
      <c r="M42" s="164">
        <f>'実質公債費比率（分子）の構造'!N$52</f>
        <v>1651</v>
      </c>
      <c r="N42" s="164"/>
      <c r="O42" s="164"/>
      <c r="P42" s="164">
        <f>'実質公債費比率（分子）の構造'!O$52</f>
        <v>1614</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f>'実質公債費比率（分子）の構造'!N$51</f>
        <v>0</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95</v>
      </c>
      <c r="C45" s="164"/>
      <c r="D45" s="164"/>
      <c r="E45" s="164">
        <f>'実質公債費比率（分子）の構造'!L$49</f>
        <v>83</v>
      </c>
      <c r="F45" s="164"/>
      <c r="G45" s="164"/>
      <c r="H45" s="164">
        <f>'実質公債費比率（分子）の構造'!M$49</f>
        <v>82</v>
      </c>
      <c r="I45" s="164"/>
      <c r="J45" s="164"/>
      <c r="K45" s="164">
        <f>'実質公債費比率（分子）の構造'!N$49</f>
        <v>80</v>
      </c>
      <c r="L45" s="164"/>
      <c r="M45" s="164"/>
      <c r="N45" s="164">
        <f>'実質公債費比率（分子）の構造'!O$49</f>
        <v>102</v>
      </c>
      <c r="O45" s="164"/>
      <c r="P45" s="164"/>
    </row>
    <row r="46" spans="1:16" x14ac:dyDescent="0.15">
      <c r="A46" s="164" t="s">
        <v>64</v>
      </c>
      <c r="B46" s="164">
        <f>'実質公債費比率（分子）の構造'!K$48</f>
        <v>251</v>
      </c>
      <c r="C46" s="164"/>
      <c r="D46" s="164"/>
      <c r="E46" s="164">
        <f>'実質公債費比率（分子）の構造'!L$48</f>
        <v>243</v>
      </c>
      <c r="F46" s="164"/>
      <c r="G46" s="164"/>
      <c r="H46" s="164">
        <f>'実質公債費比率（分子）の構造'!M$48</f>
        <v>246</v>
      </c>
      <c r="I46" s="164"/>
      <c r="J46" s="164"/>
      <c r="K46" s="164">
        <f>'実質公債費比率（分子）の構造'!N$48</f>
        <v>276</v>
      </c>
      <c r="L46" s="164"/>
      <c r="M46" s="164"/>
      <c r="N46" s="164">
        <f>'実質公債費比率（分子）の構造'!O$48</f>
        <v>280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2040</v>
      </c>
      <c r="C49" s="164"/>
      <c r="D49" s="164"/>
      <c r="E49" s="164">
        <f>'実質公債費比率（分子）の構造'!L$45</f>
        <v>1998</v>
      </c>
      <c r="F49" s="164"/>
      <c r="G49" s="164"/>
      <c r="H49" s="164">
        <f>'実質公債費比率（分子）の構造'!M$45</f>
        <v>2004</v>
      </c>
      <c r="I49" s="164"/>
      <c r="J49" s="164"/>
      <c r="K49" s="164">
        <f>'実質公債費比率（分子）の構造'!N$45</f>
        <v>1976</v>
      </c>
      <c r="L49" s="164"/>
      <c r="M49" s="164"/>
      <c r="N49" s="164">
        <f>'実質公債費比率（分子）の構造'!O$45</f>
        <v>2005</v>
      </c>
      <c r="O49" s="164"/>
      <c r="P49" s="164"/>
    </row>
    <row r="50" spans="1:16" x14ac:dyDescent="0.15">
      <c r="A50" s="164" t="s">
        <v>67</v>
      </c>
      <c r="B50" s="164" t="e">
        <f>NA()</f>
        <v>#N/A</v>
      </c>
      <c r="C50" s="164">
        <f>IF(ISNUMBER('実質公債費比率（分子）の構造'!K$53),'実質公債費比率（分子）の構造'!K$53,NA())</f>
        <v>619</v>
      </c>
      <c r="D50" s="164" t="e">
        <f>NA()</f>
        <v>#N/A</v>
      </c>
      <c r="E50" s="164" t="e">
        <f>NA()</f>
        <v>#N/A</v>
      </c>
      <c r="F50" s="164">
        <f>IF(ISNUMBER('実質公債費比率（分子）の構造'!L$53),'実質公債費比率（分子）の構造'!L$53,NA())</f>
        <v>575</v>
      </c>
      <c r="G50" s="164" t="e">
        <f>NA()</f>
        <v>#N/A</v>
      </c>
      <c r="H50" s="164" t="e">
        <f>NA()</f>
        <v>#N/A</v>
      </c>
      <c r="I50" s="164">
        <f>IF(ISNUMBER('実質公債費比率（分子）の構造'!M$53),'実質公債費比率（分子）の構造'!M$53,NA())</f>
        <v>611</v>
      </c>
      <c r="J50" s="164" t="e">
        <f>NA()</f>
        <v>#N/A</v>
      </c>
      <c r="K50" s="164" t="e">
        <f>NA()</f>
        <v>#N/A</v>
      </c>
      <c r="L50" s="164">
        <f>IF(ISNUMBER('実質公債費比率（分子）の構造'!N$53),'実質公債費比率（分子）の構造'!N$53,NA())</f>
        <v>681</v>
      </c>
      <c r="M50" s="164" t="e">
        <f>NA()</f>
        <v>#N/A</v>
      </c>
      <c r="N50" s="164" t="e">
        <f>NA()</f>
        <v>#N/A</v>
      </c>
      <c r="O50" s="164">
        <f>IF(ISNUMBER('実質公債費比率（分子）の構造'!O$53),'実質公債費比率（分子）の構造'!O$53,NA())</f>
        <v>773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18889</v>
      </c>
      <c r="E56" s="163"/>
      <c r="F56" s="163"/>
      <c r="G56" s="163">
        <f>'将来負担比率（分子）の構造'!J$52</f>
        <v>17962</v>
      </c>
      <c r="H56" s="163"/>
      <c r="I56" s="163"/>
      <c r="J56" s="163">
        <f>'将来負担比率（分子）の構造'!K$52</f>
        <v>16669</v>
      </c>
      <c r="K56" s="163"/>
      <c r="L56" s="163"/>
      <c r="M56" s="163">
        <f>'将来負担比率（分子）の構造'!L$52</f>
        <v>15648</v>
      </c>
      <c r="N56" s="163"/>
      <c r="O56" s="163"/>
      <c r="P56" s="163">
        <f>'将来負担比率（分子）の構造'!M$52</f>
        <v>15044</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6422</v>
      </c>
      <c r="E58" s="163"/>
      <c r="F58" s="163"/>
      <c r="G58" s="163">
        <f>'将来負担比率（分子）の構造'!J$50</f>
        <v>7371</v>
      </c>
      <c r="H58" s="163"/>
      <c r="I58" s="163"/>
      <c r="J58" s="163">
        <f>'将来負担比率（分子）の構造'!K$50</f>
        <v>7230</v>
      </c>
      <c r="K58" s="163"/>
      <c r="L58" s="163"/>
      <c r="M58" s="163">
        <f>'将来負担比率（分子）の構造'!L$50</f>
        <v>7029</v>
      </c>
      <c r="N58" s="163"/>
      <c r="O58" s="163"/>
      <c r="P58" s="163">
        <f>'将来負担比率（分子）の構造'!M$50</f>
        <v>8144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453</v>
      </c>
      <c r="C62" s="163"/>
      <c r="D62" s="163"/>
      <c r="E62" s="163">
        <f>'将来負担比率（分子）の構造'!J$45</f>
        <v>454</v>
      </c>
      <c r="F62" s="163"/>
      <c r="G62" s="163"/>
      <c r="H62" s="163">
        <f>'将来負担比率（分子）の構造'!K$45</f>
        <v>317</v>
      </c>
      <c r="I62" s="163"/>
      <c r="J62" s="163"/>
      <c r="K62" s="163">
        <f>'将来負担比率（分子）の構造'!L$45</f>
        <v>244</v>
      </c>
      <c r="L62" s="163"/>
      <c r="M62" s="163"/>
      <c r="N62" s="163">
        <f>'将来負担比率（分子）の構造'!M$45</f>
        <v>219</v>
      </c>
      <c r="O62" s="163"/>
      <c r="P62" s="163"/>
    </row>
    <row r="63" spans="1:16" x14ac:dyDescent="0.15">
      <c r="A63" s="163" t="s">
        <v>34</v>
      </c>
      <c r="B63" s="163">
        <f>'将来負担比率（分子）の構造'!I$44</f>
        <v>364</v>
      </c>
      <c r="C63" s="163"/>
      <c r="D63" s="163"/>
      <c r="E63" s="163">
        <f>'将来負担比率（分子）の構造'!J$44</f>
        <v>358</v>
      </c>
      <c r="F63" s="163"/>
      <c r="G63" s="163"/>
      <c r="H63" s="163">
        <f>'将来負担比率（分子）の構造'!K$44</f>
        <v>572</v>
      </c>
      <c r="I63" s="163"/>
      <c r="J63" s="163"/>
      <c r="K63" s="163">
        <f>'将来負担比率（分子）の構造'!L$44</f>
        <v>530</v>
      </c>
      <c r="L63" s="163"/>
      <c r="M63" s="163"/>
      <c r="N63" s="163">
        <f>'将来負担比率（分子）の構造'!M$44</f>
        <v>560</v>
      </c>
      <c r="O63" s="163"/>
      <c r="P63" s="163"/>
    </row>
    <row r="64" spans="1:16" x14ac:dyDescent="0.15">
      <c r="A64" s="163" t="s">
        <v>33</v>
      </c>
      <c r="B64" s="163">
        <f>'将来負担比率（分子）の構造'!I$43</f>
        <v>3576</v>
      </c>
      <c r="C64" s="163"/>
      <c r="D64" s="163"/>
      <c r="E64" s="163">
        <f>'将来負担比率（分子）の構造'!J$43</f>
        <v>3312</v>
      </c>
      <c r="F64" s="163"/>
      <c r="G64" s="163"/>
      <c r="H64" s="163">
        <f>'将来負担比率（分子）の構造'!K$43</f>
        <v>3050</v>
      </c>
      <c r="I64" s="163"/>
      <c r="J64" s="163"/>
      <c r="K64" s="163">
        <f>'将来負担比率（分子）の構造'!L$43</f>
        <v>3034</v>
      </c>
      <c r="L64" s="163"/>
      <c r="M64" s="163"/>
      <c r="N64" s="163">
        <f>'将来負担比率（分子）の構造'!M$43</f>
        <v>3004</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20873</v>
      </c>
      <c r="C66" s="163"/>
      <c r="D66" s="163"/>
      <c r="E66" s="163">
        <f>'将来負担比率（分子）の構造'!J$41</f>
        <v>20367</v>
      </c>
      <c r="F66" s="163"/>
      <c r="G66" s="163"/>
      <c r="H66" s="163">
        <f>'将来負担比率（分子）の構造'!K$41</f>
        <v>19711</v>
      </c>
      <c r="I66" s="163"/>
      <c r="J66" s="163"/>
      <c r="K66" s="163">
        <f>'将来負担比率（分子）の構造'!L$41</f>
        <v>19217</v>
      </c>
      <c r="L66" s="163"/>
      <c r="M66" s="163"/>
      <c r="N66" s="163">
        <f>'将来負担比率（分子）の構造'!M$41</f>
        <v>18979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348</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3422</v>
      </c>
      <c r="C72" s="167">
        <f>基金残高に係る経年分析!G55</f>
        <v>3291</v>
      </c>
      <c r="D72" s="167">
        <f>基金残高に係る経年分析!H55</f>
        <v>3114</v>
      </c>
    </row>
    <row r="73" spans="1:16" x14ac:dyDescent="0.15">
      <c r="A73" s="166" t="s">
        <v>74</v>
      </c>
      <c r="B73" s="167">
        <f>基金残高に係る経年分析!F56</f>
        <v>2716</v>
      </c>
      <c r="C73" s="167">
        <f>基金残高に係る経年分析!G56</f>
        <v>2573</v>
      </c>
      <c r="D73" s="167">
        <f>基金残高に係る経年分析!H56</f>
        <v>2840</v>
      </c>
    </row>
    <row r="74" spans="1:16" x14ac:dyDescent="0.15">
      <c r="A74" s="166" t="s">
        <v>75</v>
      </c>
      <c r="B74" s="167">
        <f>基金残高に係る経年分析!F57</f>
        <v>3610</v>
      </c>
      <c r="C74" s="167">
        <f>基金残高に係る経年分析!G57</f>
        <v>3354</v>
      </c>
      <c r="D74" s="167">
        <f>基金残高に係る経年分析!H57</f>
        <v>3455</v>
      </c>
    </row>
  </sheetData>
  <sheetProtection algorithmName="SHA-512" hashValue="jjbQaZkx2mc25FbFiOJeyWedhrFaNKt/sv0bAVm+UkGzUcldMV7cRun05K65m3n4jbWA9HuC3aPOnnfxwyDC3w==" saltValue="qFPYnLNkXw2DVcXJCaca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長嶺　亜矢香</cp:lastModifiedBy>
  <dcterms:created xsi:type="dcterms:W3CDTF">2026-02-23T10:06:36Z</dcterms:created>
  <dcterms:modified xsi:type="dcterms:W3CDTF">2026-09-11T07:55:36Z</dcterms:modified>
  <cp:category/>
</cp:coreProperties>
</file>