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V:\▲南城市人口集計表▲\インターネット側から移動ファイル\"/>
    </mc:Choice>
  </mc:AlternateContent>
  <xr:revisionPtr revIDLastSave="0" documentId="13_ncr:1_{A5374D58-9A42-4471-8FAA-D32163B9D1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年齢３区分別人口の推移（全体）" sheetId="1" r:id="rId1"/>
    <sheet name="年齢３区分別人口の推移 (大里)" sheetId="5" r:id="rId2"/>
    <sheet name="年齢３区分別人口の推移 (玉城)" sheetId="4" r:id="rId3"/>
    <sheet name="年齢３区分別人口の推移 (佐敷)" sheetId="2" r:id="rId4"/>
    <sheet name="年齢３区分別人口の推移 (知念)" sheetId="3" r:id="rId5"/>
  </sheets>
  <definedNames>
    <definedName name="_1A201_" localSheetId="2">#REF!</definedName>
    <definedName name="_1A201_" localSheetId="3">#REF!</definedName>
    <definedName name="_1A201_" localSheetId="1">#REF!</definedName>
    <definedName name="_1A201_" localSheetId="4">#REF!</definedName>
    <definedName name="_1A201_">#REF!</definedName>
    <definedName name="_2A202_" localSheetId="2">#REF!</definedName>
    <definedName name="_2A202_" localSheetId="3">#REF!</definedName>
    <definedName name="_2A202_" localSheetId="1">#REF!</definedName>
    <definedName name="_2A202_" localSheetId="4">#REF!</definedName>
    <definedName name="_2A202_">#REF!</definedName>
    <definedName name="_3A206_" localSheetId="2">#REF!</definedName>
    <definedName name="_3A206_" localSheetId="3">#REF!</definedName>
    <definedName name="_3A206_" localSheetId="1">#REF!</definedName>
    <definedName name="_3A206_" localSheetId="4">#REF!</definedName>
    <definedName name="_3A206_">#REF!</definedName>
    <definedName name="_4A208_" localSheetId="2">#REF!</definedName>
    <definedName name="_4A208_" localSheetId="3">#REF!</definedName>
    <definedName name="_4A208_" localSheetId="1">#REF!</definedName>
    <definedName name="_4A208_" localSheetId="4">#REF!</definedName>
    <definedName name="_4A208_">#REF!</definedName>
    <definedName name="A" localSheetId="2">#REF!</definedName>
    <definedName name="A" localSheetId="3">#REF!</definedName>
    <definedName name="A" localSheetId="1">#REF!</definedName>
    <definedName name="A" localSheetId="4">#REF!</definedName>
    <definedName name="A">#REF!</definedName>
    <definedName name="aa" localSheetId="2">#REF!</definedName>
    <definedName name="aa" localSheetId="3">#REF!</definedName>
    <definedName name="aa" localSheetId="1">#REF!</definedName>
    <definedName name="aa" localSheetId="4">#REF!</definedName>
    <definedName name="aa">#REF!</definedName>
    <definedName name="Data" localSheetId="2">#REF!</definedName>
    <definedName name="Data" localSheetId="3">#REF!</definedName>
    <definedName name="Data" localSheetId="1">#REF!</definedName>
    <definedName name="Data" localSheetId="4">#REF!</definedName>
    <definedName name="Data">#REF!</definedName>
    <definedName name="DataEnd" localSheetId="2">#REF!</definedName>
    <definedName name="DataEnd" localSheetId="3">#REF!</definedName>
    <definedName name="DataEnd" localSheetId="1">#REF!</definedName>
    <definedName name="DataEnd" localSheetId="4">#REF!</definedName>
    <definedName name="DataEnd">#REF!</definedName>
    <definedName name="Hyousoku" localSheetId="2">#REF!</definedName>
    <definedName name="Hyousoku" localSheetId="3">#REF!</definedName>
    <definedName name="Hyousoku" localSheetId="1">#REF!</definedName>
    <definedName name="Hyousoku" localSheetId="4">#REF!</definedName>
    <definedName name="Hyousoku">#REF!</definedName>
    <definedName name="HyousokuArea" localSheetId="2">#REF!</definedName>
    <definedName name="HyousokuArea" localSheetId="3">#REF!</definedName>
    <definedName name="HyousokuArea" localSheetId="1">#REF!</definedName>
    <definedName name="HyousokuArea" localSheetId="4">#REF!</definedName>
    <definedName name="HyousokuArea">#REF!</definedName>
    <definedName name="HyousokuEnd" localSheetId="2">#REF!</definedName>
    <definedName name="HyousokuEnd" localSheetId="3">#REF!</definedName>
    <definedName name="HyousokuEnd" localSheetId="1">#REF!</definedName>
    <definedName name="HyousokuEnd" localSheetId="4">#REF!</definedName>
    <definedName name="HyousokuEnd">#REF!</definedName>
    <definedName name="Hyoutou" localSheetId="2">#REF!</definedName>
    <definedName name="Hyoutou" localSheetId="3">#REF!</definedName>
    <definedName name="Hyoutou" localSheetId="1">#REF!</definedName>
    <definedName name="Hyoutou" localSheetId="4">#REF!</definedName>
    <definedName name="Hyoutou">#REF!</definedName>
    <definedName name="_xlnm.Print_Area" localSheetId="2">'年齢３区分別人口の推移 (玉城)'!$A$1:$U$28</definedName>
    <definedName name="_xlnm.Print_Area" localSheetId="3">'年齢３区分別人口の推移 (佐敷)'!$A$1:$U$29</definedName>
    <definedName name="_xlnm.Print_Area" localSheetId="1">'年齢３区分別人口の推移 (大里)'!$A$1:$U$33</definedName>
    <definedName name="_xlnm.Print_Area" localSheetId="4">'年齢３区分別人口の推移 (知念)'!$A$1:$U$29</definedName>
    <definedName name="_xlnm.Print_Area" localSheetId="0">'年齢３区分別人口の推移（全体）'!$A$1:$V$29</definedName>
    <definedName name="Rangai0" localSheetId="2">#REF!</definedName>
    <definedName name="Rangai0" localSheetId="3">#REF!</definedName>
    <definedName name="Rangai0" localSheetId="1">#REF!</definedName>
    <definedName name="Rangai0" localSheetId="4">#REF!</definedName>
    <definedName name="Rangai0">#REF!</definedName>
    <definedName name="Title" localSheetId="2">#REF!</definedName>
    <definedName name="Title" localSheetId="3">#REF!</definedName>
    <definedName name="Title" localSheetId="1">#REF!</definedName>
    <definedName name="Title" localSheetId="4">#REF!</definedName>
    <definedName name="Title">#REF!</definedName>
    <definedName name="TitleEnglish" localSheetId="2">#REF!</definedName>
    <definedName name="TitleEnglish" localSheetId="3">#REF!</definedName>
    <definedName name="TitleEnglish" localSheetId="1">#REF!</definedName>
    <definedName name="TitleEnglish" localSheetId="4">#REF!</definedName>
    <definedName name="TitleEnglish">#REF!</definedName>
    <definedName name="ZZ" localSheetId="2">#REF!</definedName>
    <definedName name="ZZ" localSheetId="3">#REF!</definedName>
    <definedName name="ZZ" localSheetId="1">#REF!</definedName>
    <definedName name="ZZ" localSheetId="4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  <c r="V9" i="1" s="1"/>
  <c r="U8" i="5"/>
  <c r="U8" i="2"/>
  <c r="U8" i="3"/>
  <c r="T8" i="3"/>
  <c r="U9" i="3"/>
  <c r="U9" i="2" l="1"/>
  <c r="U8" i="4"/>
  <c r="U9" i="4"/>
  <c r="U9" i="5" l="1"/>
  <c r="U8" i="1"/>
  <c r="U9" i="1"/>
  <c r="T8" i="5" l="1"/>
  <c r="T8" i="2" l="1"/>
  <c r="T8" i="4" l="1"/>
  <c r="T9" i="3" l="1"/>
  <c r="T9" i="2"/>
  <c r="T9" i="4"/>
  <c r="T8" i="1" l="1"/>
  <c r="T9" i="1" s="1"/>
  <c r="T9" i="5" l="1"/>
  <c r="S9" i="2" l="1"/>
  <c r="S9" i="5"/>
  <c r="S6" i="1"/>
  <c r="S8" i="1" s="1"/>
  <c r="S9" i="1" s="1"/>
  <c r="S9" i="3"/>
  <c r="S9" i="4"/>
  <c r="R9" i="3" l="1"/>
  <c r="Q9" i="3"/>
  <c r="Q9" i="2"/>
  <c r="R9" i="2"/>
  <c r="Q9" i="4"/>
  <c r="R9" i="4"/>
  <c r="R9" i="5"/>
  <c r="Q9" i="5"/>
  <c r="R9" i="1" l="1"/>
  <c r="Q8" i="1" l="1"/>
  <c r="Q9" i="1" s="1"/>
  <c r="P8" i="3" l="1"/>
  <c r="P8" i="2"/>
  <c r="P9" i="2" s="1"/>
  <c r="P8" i="4"/>
  <c r="P9" i="4" s="1"/>
  <c r="P9" i="5"/>
  <c r="P6" i="1"/>
  <c r="P8" i="1"/>
  <c r="P9" i="1" s="1"/>
  <c r="O8" i="1" l="1"/>
  <c r="O9" i="3" l="1"/>
  <c r="O9" i="2"/>
  <c r="O9" i="4"/>
  <c r="O9" i="5"/>
  <c r="C12" i="1"/>
  <c r="N9" i="5" l="1"/>
  <c r="M9" i="5"/>
  <c r="L9" i="5"/>
  <c r="K9" i="5"/>
  <c r="J9" i="5"/>
  <c r="I9" i="5"/>
  <c r="H9" i="5"/>
  <c r="G9" i="5"/>
  <c r="F9" i="5"/>
  <c r="E9" i="5"/>
  <c r="D9" i="5"/>
  <c r="C9" i="5"/>
  <c r="B9" i="5"/>
  <c r="N9" i="4"/>
  <c r="M9" i="4"/>
  <c r="L9" i="4"/>
  <c r="K9" i="4"/>
  <c r="J9" i="4"/>
  <c r="I9" i="4"/>
  <c r="H9" i="4"/>
  <c r="G9" i="4"/>
  <c r="F9" i="4"/>
  <c r="E9" i="4"/>
  <c r="D9" i="4"/>
  <c r="C9" i="4"/>
  <c r="B9" i="4"/>
  <c r="N9" i="3"/>
  <c r="M9" i="3"/>
  <c r="L9" i="3"/>
  <c r="K9" i="3"/>
  <c r="J9" i="3"/>
  <c r="I9" i="3"/>
  <c r="H9" i="3"/>
  <c r="G9" i="3"/>
  <c r="F9" i="3"/>
  <c r="E9" i="3"/>
  <c r="D9" i="3"/>
  <c r="C9" i="3"/>
  <c r="B9" i="3"/>
  <c r="N9" i="2"/>
  <c r="M9" i="2"/>
  <c r="L9" i="2"/>
  <c r="K9" i="2"/>
  <c r="J9" i="2"/>
  <c r="I9" i="2"/>
  <c r="H9" i="2"/>
  <c r="G9" i="2"/>
  <c r="F9" i="2"/>
  <c r="E9" i="2"/>
  <c r="D9" i="2"/>
  <c r="C9" i="2"/>
  <c r="B9" i="2"/>
  <c r="N9" i="1"/>
  <c r="M9" i="1"/>
  <c r="L9" i="1"/>
  <c r="K9" i="1"/>
  <c r="J9" i="1"/>
  <c r="I9" i="1"/>
  <c r="H9" i="1"/>
  <c r="G9" i="1"/>
  <c r="F9" i="1"/>
  <c r="E9" i="1"/>
  <c r="D9" i="1"/>
  <c r="C9" i="1"/>
  <c r="B9" i="1"/>
  <c r="P9" i="3"/>
</calcChain>
</file>

<file path=xl/sharedStrings.xml><?xml version="1.0" encoding="utf-8"?>
<sst xmlns="http://schemas.openxmlformats.org/spreadsheetml/2006/main" count="136" uniqueCount="50">
  <si>
    <t>年齢別人口（各年12月31日時点）　出典：市民課住民基本台帳</t>
    <rPh sb="6" eb="7">
      <t>カク</t>
    </rPh>
    <rPh sb="7" eb="8">
      <t>ネン</t>
    </rPh>
    <phoneticPr fontId="3"/>
  </si>
  <si>
    <t>単位（人）</t>
    <phoneticPr fontId="3"/>
  </si>
  <si>
    <t>平成17</t>
    <rPh sb="0" eb="2">
      <t>ヘイセイ</t>
    </rPh>
    <phoneticPr fontId="3"/>
  </si>
  <si>
    <t>平成18</t>
    <phoneticPr fontId="3"/>
  </si>
  <si>
    <t>平成19</t>
    <phoneticPr fontId="3"/>
  </si>
  <si>
    <t>平成20</t>
    <phoneticPr fontId="3"/>
  </si>
  <si>
    <t>平成21</t>
    <phoneticPr fontId="3"/>
  </si>
  <si>
    <t>平成22</t>
    <phoneticPr fontId="3"/>
  </si>
  <si>
    <t>平成23</t>
    <phoneticPr fontId="3"/>
  </si>
  <si>
    <t>平成24</t>
    <phoneticPr fontId="3"/>
  </si>
  <si>
    <t>平成25</t>
    <phoneticPr fontId="3"/>
  </si>
  <si>
    <t>平成26</t>
    <phoneticPr fontId="3"/>
  </si>
  <si>
    <t>平成27</t>
    <phoneticPr fontId="3"/>
  </si>
  <si>
    <t>平成28</t>
    <phoneticPr fontId="3"/>
  </si>
  <si>
    <t>平成29</t>
    <rPh sb="0" eb="2">
      <t>ヘイセイ</t>
    </rPh>
    <phoneticPr fontId="3"/>
  </si>
  <si>
    <t>０~１４歳</t>
    <rPh sb="4" eb="5">
      <t>サイ</t>
    </rPh>
    <phoneticPr fontId="1"/>
  </si>
  <si>
    <t>１５~６４歳</t>
    <rPh sb="5" eb="6">
      <t>サイ</t>
    </rPh>
    <phoneticPr fontId="1"/>
  </si>
  <si>
    <t>６５歳以上</t>
    <rPh sb="2" eb="5">
      <t>サイイジョウ</t>
    </rPh>
    <phoneticPr fontId="1"/>
  </si>
  <si>
    <t>総数</t>
    <rPh sb="0" eb="2">
      <t>ソウスウ</t>
    </rPh>
    <phoneticPr fontId="1"/>
  </si>
  <si>
    <t>高齢化率</t>
    <rPh sb="0" eb="3">
      <t>コウレイカ</t>
    </rPh>
    <rPh sb="3" eb="4">
      <t>リツ</t>
    </rPh>
    <phoneticPr fontId="3"/>
  </si>
  <si>
    <t>佐敷地区年齢別人口（各年12月31日時点）　出典：市民課住民基本台帳</t>
    <rPh sb="0" eb="2">
      <t>サシキ</t>
    </rPh>
    <rPh sb="2" eb="4">
      <t>チク</t>
    </rPh>
    <rPh sb="10" eb="11">
      <t>カク</t>
    </rPh>
    <rPh sb="11" eb="12">
      <t>ネン</t>
    </rPh>
    <phoneticPr fontId="3"/>
  </si>
  <si>
    <t>知念地区年齢別人口（各年12月31日時点）　出典：市民課住民基本台帳</t>
    <rPh sb="0" eb="2">
      <t>チネン</t>
    </rPh>
    <rPh sb="2" eb="4">
      <t>チク</t>
    </rPh>
    <rPh sb="10" eb="11">
      <t>カク</t>
    </rPh>
    <rPh sb="11" eb="12">
      <t>ネン</t>
    </rPh>
    <phoneticPr fontId="3"/>
  </si>
  <si>
    <t>玉城地区年齢別人口（各年12月31日時点）　出典：市民課住民基本台帳</t>
    <rPh sb="0" eb="2">
      <t>タマグスク</t>
    </rPh>
    <rPh sb="2" eb="4">
      <t>チク</t>
    </rPh>
    <rPh sb="10" eb="11">
      <t>カク</t>
    </rPh>
    <rPh sb="11" eb="12">
      <t>ネン</t>
    </rPh>
    <phoneticPr fontId="3"/>
  </si>
  <si>
    <t>単位（人）</t>
    <phoneticPr fontId="3"/>
  </si>
  <si>
    <t>平成18</t>
    <phoneticPr fontId="3"/>
  </si>
  <si>
    <t>平成19</t>
    <phoneticPr fontId="3"/>
  </si>
  <si>
    <t>平成20</t>
    <phoneticPr fontId="3"/>
  </si>
  <si>
    <t>平成21</t>
    <phoneticPr fontId="3"/>
  </si>
  <si>
    <t>平成22</t>
    <phoneticPr fontId="3"/>
  </si>
  <si>
    <t>平成23</t>
    <phoneticPr fontId="3"/>
  </si>
  <si>
    <t>平成24</t>
    <phoneticPr fontId="3"/>
  </si>
  <si>
    <t>平成25</t>
    <phoneticPr fontId="3"/>
  </si>
  <si>
    <t>平成26</t>
    <phoneticPr fontId="3"/>
  </si>
  <si>
    <t>平成27</t>
    <phoneticPr fontId="3"/>
  </si>
  <si>
    <t>平成28</t>
    <phoneticPr fontId="3"/>
  </si>
  <si>
    <t>大里地区年齢別人口（各年12月31日時点）　出典：市民課住民基本台帳</t>
    <rPh sb="0" eb="2">
      <t>オオサト</t>
    </rPh>
    <rPh sb="2" eb="4">
      <t>チク</t>
    </rPh>
    <rPh sb="10" eb="11">
      <t>カク</t>
    </rPh>
    <rPh sb="11" eb="12">
      <t>ネン</t>
    </rPh>
    <phoneticPr fontId="3"/>
  </si>
  <si>
    <t>平成30</t>
    <rPh sb="0" eb="2">
      <t>ヘイセイ</t>
    </rPh>
    <phoneticPr fontId="3"/>
  </si>
  <si>
    <t>平成31</t>
    <rPh sb="0" eb="2">
      <t>ヘイセイ</t>
    </rPh>
    <phoneticPr fontId="3"/>
  </si>
  <si>
    <t>令和２</t>
    <rPh sb="0" eb="2">
      <t>レイワ</t>
    </rPh>
    <phoneticPr fontId="3"/>
  </si>
  <si>
    <t>令和３</t>
    <rPh sb="0" eb="2">
      <t>レイワ</t>
    </rPh>
    <phoneticPr fontId="3"/>
  </si>
  <si>
    <t>令和2</t>
    <rPh sb="0" eb="2">
      <t>レイワ</t>
    </rPh>
    <phoneticPr fontId="3"/>
  </si>
  <si>
    <t>令和3</t>
    <rPh sb="0" eb="2">
      <t>レイワ</t>
    </rPh>
    <phoneticPr fontId="3"/>
  </si>
  <si>
    <t>令和4</t>
    <rPh sb="0" eb="2">
      <t>レイワ</t>
    </rPh>
    <phoneticPr fontId="3"/>
  </si>
  <si>
    <t>令和４</t>
    <rPh sb="0" eb="2">
      <t>レイワ</t>
    </rPh>
    <phoneticPr fontId="3"/>
  </si>
  <si>
    <t>令和5</t>
    <rPh sb="0" eb="2">
      <t>レイワ</t>
    </rPh>
    <phoneticPr fontId="3"/>
  </si>
  <si>
    <t>令和５</t>
    <rPh sb="0" eb="2">
      <t>レイワ</t>
    </rPh>
    <phoneticPr fontId="3"/>
  </si>
  <si>
    <t>令和６</t>
    <rPh sb="0" eb="2">
      <t>レイワ</t>
    </rPh>
    <phoneticPr fontId="3"/>
  </si>
  <si>
    <t>令和6</t>
    <rPh sb="0" eb="2">
      <t>レイワ</t>
    </rPh>
    <phoneticPr fontId="3"/>
  </si>
  <si>
    <t>令和7</t>
    <rPh sb="0" eb="2">
      <t>レイワ</t>
    </rPh>
    <phoneticPr fontId="3"/>
  </si>
  <si>
    <t>単位（人）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</si>
</sst>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0" fillId="0" borderId="1" xfId="0" applyBorder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38" fontId="0" fillId="0" borderId="3" xfId="1" applyFont="1" applyBorder="1" applyAlignment="1"/>
    <xf numFmtId="0" fontId="0" fillId="0" borderId="4" xfId="0" applyBorder="1"/>
    <xf numFmtId="38" fontId="0" fillId="0" borderId="4" xfId="1" applyFont="1" applyBorder="1" applyAlignment="1"/>
    <xf numFmtId="0" fontId="0" fillId="0" borderId="5" xfId="0" applyBorder="1"/>
    <xf numFmtId="38" fontId="0" fillId="0" borderId="5" xfId="1" applyFont="1" applyBorder="1" applyAlignment="1"/>
    <xf numFmtId="0" fontId="0" fillId="0" borderId="6" xfId="0" applyBorder="1"/>
    <xf numFmtId="38" fontId="0" fillId="0" borderId="6" xfId="1" applyFont="1" applyBorder="1" applyAlignment="1"/>
    <xf numFmtId="0" fontId="0" fillId="0" borderId="5" xfId="0" applyFill="1" applyBorder="1"/>
    <xf numFmtId="176" fontId="0" fillId="0" borderId="5" xfId="0" applyNumberFormat="1" applyBorder="1"/>
    <xf numFmtId="38" fontId="0" fillId="0" borderId="7" xfId="1" applyFont="1" applyBorder="1" applyAlignment="1"/>
    <xf numFmtId="0" fontId="0" fillId="0" borderId="3" xfId="0" applyBorder="1" applyAlignment="1">
      <alignment horizontal="center"/>
    </xf>
    <xf numFmtId="38" fontId="0" fillId="0" borderId="8" xfId="1" applyFont="1" applyBorder="1" applyAlignment="1"/>
    <xf numFmtId="38" fontId="0" fillId="0" borderId="9" xfId="1" applyFont="1" applyBorder="1" applyAlignment="1"/>
    <xf numFmtId="38" fontId="0" fillId="0" borderId="3" xfId="1" applyFont="1" applyFill="1" applyBorder="1" applyAlignment="1"/>
    <xf numFmtId="38" fontId="0" fillId="0" borderId="4" xfId="1" applyFont="1" applyFill="1" applyBorder="1" applyAlignment="1"/>
    <xf numFmtId="38" fontId="0" fillId="0" borderId="10" xfId="1" applyFont="1" applyBorder="1" applyAlignment="1"/>
    <xf numFmtId="38" fontId="0" fillId="0" borderId="10" xfId="1" applyFont="1" applyFill="1" applyBorder="1" applyAlignment="1"/>
    <xf numFmtId="38" fontId="0" fillId="0" borderId="9" xfId="1" applyFont="1" applyFill="1" applyBorder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499083362304824E-2"/>
          <c:y val="1.8217675625614094E-2"/>
          <c:w val="0.94803597273900841"/>
          <c:h val="0.84311131065154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'年齢３区分別人口の推移（全体）'!$A$5</c:f>
              <c:strCache>
                <c:ptCount val="1"/>
                <c:pt idx="0">
                  <c:v>０~１４歳</c:v>
                </c:pt>
              </c:strCache>
            </c:strRef>
          </c:tx>
          <c:spPr>
            <a:solidFill>
              <a:srgbClr val="00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'年齢３区分別人口の推移（全体）'!$B$4:$V$4</c:f>
              <c:strCache>
                <c:ptCount val="21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令和２</c:v>
                </c:pt>
                <c:pt idx="16">
                  <c:v>令和３</c:v>
                </c:pt>
                <c:pt idx="17">
                  <c:v>令和４</c:v>
                </c:pt>
                <c:pt idx="18">
                  <c:v>令和５</c:v>
                </c:pt>
                <c:pt idx="19">
                  <c:v>令和６</c:v>
                </c:pt>
                <c:pt idx="20">
                  <c:v>令和7</c:v>
                </c:pt>
              </c:strCache>
            </c:strRef>
          </c:cat>
          <c:val>
            <c:numRef>
              <c:f>'年齢３区分別人口の推移（全体）'!$B$5:$V$5</c:f>
              <c:numCache>
                <c:formatCode>#,##0_);[Red]\(#,##0\)</c:formatCode>
                <c:ptCount val="21"/>
                <c:pt idx="0">
                  <c:v>6856</c:v>
                </c:pt>
                <c:pt idx="1">
                  <c:v>6672</c:v>
                </c:pt>
                <c:pt idx="2">
                  <c:v>6645</c:v>
                </c:pt>
                <c:pt idx="3">
                  <c:v>6586</c:v>
                </c:pt>
                <c:pt idx="4">
                  <c:v>6561</c:v>
                </c:pt>
                <c:pt idx="5">
                  <c:v>6582</c:v>
                </c:pt>
                <c:pt idx="6">
                  <c:v>6630</c:v>
                </c:pt>
                <c:pt idx="7">
                  <c:v>6741</c:v>
                </c:pt>
                <c:pt idx="8">
                  <c:v>6890</c:v>
                </c:pt>
                <c:pt idx="9">
                  <c:v>6939</c:v>
                </c:pt>
                <c:pt idx="10">
                  <c:v>7119</c:v>
                </c:pt>
                <c:pt idx="11">
                  <c:v>7225</c:v>
                </c:pt>
                <c:pt idx="12">
                  <c:v>7395</c:v>
                </c:pt>
                <c:pt idx="13">
                  <c:v>7545</c:v>
                </c:pt>
                <c:pt idx="14">
                  <c:v>7578</c:v>
                </c:pt>
                <c:pt idx="15">
                  <c:v>7773</c:v>
                </c:pt>
                <c:pt idx="16">
                  <c:v>7961</c:v>
                </c:pt>
                <c:pt idx="17">
                  <c:v>8030</c:v>
                </c:pt>
                <c:pt idx="18">
                  <c:v>8133</c:v>
                </c:pt>
                <c:pt idx="19">
                  <c:v>8184</c:v>
                </c:pt>
                <c:pt idx="20">
                  <c:v>8161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0-43FA-AA83-BA3ABE13AD91}"/>
            </c:ext>
          </c:extLst>
        </c:ser>
        <c:ser>
          <c:idx val="1"/>
          <c:order val="1"/>
          <c:tx>
            <c:strRef>
              <c:f>'年齢３区分別人口の推移（全体）'!$A$6</c:f>
              <c:strCache>
                <c:ptCount val="1"/>
                <c:pt idx="0">
                  <c:v>１５~６４歳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'年齢３区分別人口の推移（全体）'!$B$4:$V$4</c:f>
              <c:strCache>
                <c:ptCount val="21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令和２</c:v>
                </c:pt>
                <c:pt idx="16">
                  <c:v>令和３</c:v>
                </c:pt>
                <c:pt idx="17">
                  <c:v>令和４</c:v>
                </c:pt>
                <c:pt idx="18">
                  <c:v>令和５</c:v>
                </c:pt>
                <c:pt idx="19">
                  <c:v>令和６</c:v>
                </c:pt>
                <c:pt idx="20">
                  <c:v>令和7</c:v>
                </c:pt>
              </c:strCache>
            </c:strRef>
          </c:cat>
          <c:val>
            <c:numRef>
              <c:f>'年齢３区分別人口の推移（全体）'!$B$6:$V$6</c:f>
              <c:numCache>
                <c:formatCode>#,##0_);[Red]\(#,##0\)</c:formatCode>
                <c:ptCount val="21"/>
                <c:pt idx="0">
                  <c:v>26277</c:v>
                </c:pt>
                <c:pt idx="1">
                  <c:v>26072</c:v>
                </c:pt>
                <c:pt idx="2">
                  <c:v>25778</c:v>
                </c:pt>
                <c:pt idx="3">
                  <c:v>25698</c:v>
                </c:pt>
                <c:pt idx="4">
                  <c:v>25765</c:v>
                </c:pt>
                <c:pt idx="5">
                  <c:v>25874</c:v>
                </c:pt>
                <c:pt idx="6">
                  <c:v>25882</c:v>
                </c:pt>
                <c:pt idx="7">
                  <c:v>25913</c:v>
                </c:pt>
                <c:pt idx="8">
                  <c:v>25931</c:v>
                </c:pt>
                <c:pt idx="9">
                  <c:v>25912</c:v>
                </c:pt>
                <c:pt idx="10">
                  <c:v>25961</c:v>
                </c:pt>
                <c:pt idx="11">
                  <c:v>25944</c:v>
                </c:pt>
                <c:pt idx="12">
                  <c:v>25744</c:v>
                </c:pt>
                <c:pt idx="13">
                  <c:v>25587</c:v>
                </c:pt>
                <c:pt idx="14">
                  <c:v>25524</c:v>
                </c:pt>
                <c:pt idx="15">
                  <c:v>25698</c:v>
                </c:pt>
                <c:pt idx="16">
                  <c:v>25796</c:v>
                </c:pt>
                <c:pt idx="17">
                  <c:v>25941</c:v>
                </c:pt>
                <c:pt idx="18">
                  <c:v>26146</c:v>
                </c:pt>
                <c:pt idx="19">
                  <c:v>26345</c:v>
                </c:pt>
                <c:pt idx="20">
                  <c:v>26590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0-43FA-AA83-BA3ABE13AD91}"/>
            </c:ext>
          </c:extLst>
        </c:ser>
        <c:ser>
          <c:idx val="2"/>
          <c:order val="2"/>
          <c:tx>
            <c:strRef>
              <c:f>'年齢３区分別人口の推移（全体）'!$A$7</c:f>
              <c:strCache>
                <c:ptCount val="1"/>
                <c:pt idx="0">
                  <c:v>６５歳以上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'年齢３区分別人口の推移（全体）'!$B$4:$V$4</c:f>
              <c:strCache>
                <c:ptCount val="21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令和２</c:v>
                </c:pt>
                <c:pt idx="16">
                  <c:v>令和３</c:v>
                </c:pt>
                <c:pt idx="17">
                  <c:v>令和４</c:v>
                </c:pt>
                <c:pt idx="18">
                  <c:v>令和５</c:v>
                </c:pt>
                <c:pt idx="19">
                  <c:v>令和６</c:v>
                </c:pt>
                <c:pt idx="20">
                  <c:v>令和7</c:v>
                </c:pt>
              </c:strCache>
            </c:strRef>
          </c:cat>
          <c:val>
            <c:numRef>
              <c:f>'年齢３区分別人口の推移（全体）'!$B$7:$V$7</c:f>
              <c:numCache>
                <c:formatCode>#,##0_);[Red]\(#,##0\)</c:formatCode>
                <c:ptCount val="21"/>
                <c:pt idx="0">
                  <c:v>7626</c:v>
                </c:pt>
                <c:pt idx="1">
                  <c:v>7921</c:v>
                </c:pt>
                <c:pt idx="2">
                  <c:v>8118</c:v>
                </c:pt>
                <c:pt idx="3">
                  <c:v>8309</c:v>
                </c:pt>
                <c:pt idx="4">
                  <c:v>8388</c:v>
                </c:pt>
                <c:pt idx="5">
                  <c:v>8387</c:v>
                </c:pt>
                <c:pt idx="6">
                  <c:v>8322</c:v>
                </c:pt>
                <c:pt idx="7">
                  <c:v>8651</c:v>
                </c:pt>
                <c:pt idx="8">
                  <c:v>8967</c:v>
                </c:pt>
                <c:pt idx="9">
                  <c:v>9330</c:v>
                </c:pt>
                <c:pt idx="10">
                  <c:v>9755</c:v>
                </c:pt>
                <c:pt idx="11">
                  <c:v>10073</c:v>
                </c:pt>
                <c:pt idx="12">
                  <c:v>10522</c:v>
                </c:pt>
                <c:pt idx="13">
                  <c:v>10814</c:v>
                </c:pt>
                <c:pt idx="14">
                  <c:v>11156</c:v>
                </c:pt>
                <c:pt idx="15">
                  <c:v>11454</c:v>
                </c:pt>
                <c:pt idx="16">
                  <c:v>11820</c:v>
                </c:pt>
                <c:pt idx="17">
                  <c:v>11957</c:v>
                </c:pt>
                <c:pt idx="18">
                  <c:v>12179</c:v>
                </c:pt>
                <c:pt idx="19">
                  <c:v>12400</c:v>
                </c:pt>
                <c:pt idx="20">
                  <c:v>12574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0-43FA-AA83-BA3ABE13AD91}"/>
            </c:ext>
          </c:extLst>
        </c:ser>
        <c:ser>
          <c:idx val="3"/>
          <c:order val="3"/>
          <c:tx>
            <c:strRef>
              <c:f>'年齢３区分別人口の推移（全体）'!$A$8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'年齢３区分別人口の推移（全体）'!$B$4:$V$4</c:f>
              <c:strCache>
                <c:ptCount val="21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令和２</c:v>
                </c:pt>
                <c:pt idx="16">
                  <c:v>令和３</c:v>
                </c:pt>
                <c:pt idx="17">
                  <c:v>令和４</c:v>
                </c:pt>
                <c:pt idx="18">
                  <c:v>令和５</c:v>
                </c:pt>
                <c:pt idx="19">
                  <c:v>令和６</c:v>
                </c:pt>
                <c:pt idx="20">
                  <c:v>令和7</c:v>
                </c:pt>
              </c:strCache>
            </c:strRef>
          </c:cat>
          <c:val>
            <c:numRef>
              <c:f>'年齢３区分別人口の推移（全体）'!$B$8:$V$8</c:f>
              <c:numCache>
                <c:formatCode>#,##0_);[Red]\(#,##0\)</c:formatCode>
                <c:ptCount val="21"/>
                <c:pt idx="0">
                  <c:v>40759</c:v>
                </c:pt>
                <c:pt idx="1">
                  <c:v>40665</c:v>
                </c:pt>
                <c:pt idx="2">
                  <c:v>40541</c:v>
                </c:pt>
                <c:pt idx="3">
                  <c:v>40593</c:v>
                </c:pt>
                <c:pt idx="4">
                  <c:v>40714</c:v>
                </c:pt>
                <c:pt idx="5">
                  <c:v>40843</c:v>
                </c:pt>
                <c:pt idx="6">
                  <c:v>40834</c:v>
                </c:pt>
                <c:pt idx="7">
                  <c:v>41305</c:v>
                </c:pt>
                <c:pt idx="8">
                  <c:v>41788</c:v>
                </c:pt>
                <c:pt idx="9">
                  <c:v>42181</c:v>
                </c:pt>
                <c:pt idx="10">
                  <c:v>42835</c:v>
                </c:pt>
                <c:pt idx="11">
                  <c:v>43242</c:v>
                </c:pt>
                <c:pt idx="12">
                  <c:v>43661</c:v>
                </c:pt>
                <c:pt idx="13">
                  <c:v>43946</c:v>
                </c:pt>
                <c:pt idx="14">
                  <c:v>44258</c:v>
                </c:pt>
                <c:pt idx="15">
                  <c:v>44925</c:v>
                </c:pt>
                <c:pt idx="16">
                  <c:v>45577</c:v>
                </c:pt>
                <c:pt idx="17">
                  <c:v>45928</c:v>
                </c:pt>
                <c:pt idx="18">
                  <c:v>46458</c:v>
                </c:pt>
                <c:pt idx="19">
                  <c:v>46929</c:v>
                </c:pt>
                <c:pt idx="20">
                  <c:v>47325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A0-43FA-AA83-BA3ABE13A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11953784"/>
        <c:axId val="611954176"/>
      </c:barChart>
      <c:catAx>
        <c:axId val="61195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954176"/>
        <c:crosses val="autoZero"/>
        <c:auto val="1"/>
        <c:lblAlgn val="ctr"/>
        <c:lblOffset val="100"/>
        <c:noMultiLvlLbl val="0"/>
      </c:catAx>
      <c:valAx>
        <c:axId val="611954176"/>
        <c:scaling>
          <c:orientation val="minMax"/>
          <c:max val="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95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371393756905377E-2"/>
          <c:y val="2.6139082416284751E-2"/>
          <c:w val="0.94701887061067014"/>
          <c:h val="0.850371818538760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'年齢３区分別人口の推移 (大里)'!$A$5</c:f>
              <c:strCache>
                <c:ptCount val="1"/>
                <c:pt idx="0">
                  <c:v>０~１４歳</c:v>
                </c:pt>
              </c:strCache>
            </c:strRef>
          </c:tx>
          <c:spPr>
            <a:solidFill>
              <a:srgbClr val="00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(大里)'!$B$4:$U$4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(大里)'!$B$5:$U$5</c:f>
              <c:numCache>
                <c:formatCode>#,##0_);[Red]\(#,##0\)</c:formatCode>
                <c:ptCount val="20"/>
                <c:pt idx="0">
                  <c:v>2161</c:v>
                </c:pt>
                <c:pt idx="1">
                  <c:v>2059</c:v>
                </c:pt>
                <c:pt idx="2">
                  <c:v>2068</c:v>
                </c:pt>
                <c:pt idx="3">
                  <c:v>2033</c:v>
                </c:pt>
                <c:pt idx="4">
                  <c:v>2081</c:v>
                </c:pt>
                <c:pt idx="5">
                  <c:v>2103</c:v>
                </c:pt>
                <c:pt idx="6">
                  <c:v>2137</c:v>
                </c:pt>
                <c:pt idx="7">
                  <c:v>2257</c:v>
                </c:pt>
                <c:pt idx="8">
                  <c:v>2379</c:v>
                </c:pt>
                <c:pt idx="9">
                  <c:v>2449</c:v>
                </c:pt>
                <c:pt idx="10">
                  <c:v>2588</c:v>
                </c:pt>
                <c:pt idx="11">
                  <c:v>2678</c:v>
                </c:pt>
                <c:pt idx="12">
                  <c:v>2778</c:v>
                </c:pt>
                <c:pt idx="13">
                  <c:v>2880</c:v>
                </c:pt>
                <c:pt idx="14">
                  <c:v>2944</c:v>
                </c:pt>
                <c:pt idx="15">
                  <c:v>3070</c:v>
                </c:pt>
                <c:pt idx="16">
                  <c:v>3213</c:v>
                </c:pt>
                <c:pt idx="17">
                  <c:v>3254</c:v>
                </c:pt>
                <c:pt idx="18">
                  <c:v>3325</c:v>
                </c:pt>
                <c:pt idx="19">
                  <c:v>3408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5-46A3-878E-AB5DA878D284}"/>
            </c:ext>
          </c:extLst>
        </c:ser>
        <c:ser>
          <c:idx val="1"/>
          <c:order val="1"/>
          <c:tx>
            <c:strRef>
              <c:f>'年齢３区分別人口の推移 (大里)'!$A$6</c:f>
              <c:strCache>
                <c:ptCount val="1"/>
                <c:pt idx="0">
                  <c:v>１５~６４歳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(大里)'!$B$4:$U$4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(大里)'!$B$6:$U$6</c:f>
              <c:numCache>
                <c:formatCode>#,##0_);[Red]\(#,##0\)</c:formatCode>
                <c:ptCount val="20"/>
                <c:pt idx="0">
                  <c:v>8101</c:v>
                </c:pt>
                <c:pt idx="1">
                  <c:v>8056</c:v>
                </c:pt>
                <c:pt idx="2">
                  <c:v>7970</c:v>
                </c:pt>
                <c:pt idx="3">
                  <c:v>7997</c:v>
                </c:pt>
                <c:pt idx="4">
                  <c:v>8022</c:v>
                </c:pt>
                <c:pt idx="5">
                  <c:v>8083</c:v>
                </c:pt>
                <c:pt idx="6">
                  <c:v>8099</c:v>
                </c:pt>
                <c:pt idx="7">
                  <c:v>8248</c:v>
                </c:pt>
                <c:pt idx="8">
                  <c:v>8283</c:v>
                </c:pt>
                <c:pt idx="9">
                  <c:v>8343</c:v>
                </c:pt>
                <c:pt idx="10">
                  <c:v>8536</c:v>
                </c:pt>
                <c:pt idx="11">
                  <c:v>8719</c:v>
                </c:pt>
                <c:pt idx="12">
                  <c:v>8786</c:v>
                </c:pt>
                <c:pt idx="13">
                  <c:v>8827</c:v>
                </c:pt>
                <c:pt idx="14">
                  <c:v>8842</c:v>
                </c:pt>
                <c:pt idx="15">
                  <c:v>8986</c:v>
                </c:pt>
                <c:pt idx="16">
                  <c:v>9113</c:v>
                </c:pt>
                <c:pt idx="17">
                  <c:v>9176</c:v>
                </c:pt>
                <c:pt idx="18">
                  <c:v>9294</c:v>
                </c:pt>
                <c:pt idx="19">
                  <c:v>9501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5-46A3-878E-AB5DA878D284}"/>
            </c:ext>
          </c:extLst>
        </c:ser>
        <c:ser>
          <c:idx val="2"/>
          <c:order val="2"/>
          <c:tx>
            <c:strRef>
              <c:f>'年齢３区分別人口の推移 (大里)'!$A$7</c:f>
              <c:strCache>
                <c:ptCount val="1"/>
                <c:pt idx="0">
                  <c:v>６５歳以上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(大里)'!$B$4:$U$4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(大里)'!$B$7:$U$7</c:f>
              <c:numCache>
                <c:formatCode>#,##0_);[Red]\(#,##0\)</c:formatCode>
                <c:ptCount val="20"/>
                <c:pt idx="0">
                  <c:v>2015</c:v>
                </c:pt>
                <c:pt idx="1">
                  <c:v>2105</c:v>
                </c:pt>
                <c:pt idx="2">
                  <c:v>2187</c:v>
                </c:pt>
                <c:pt idx="3">
                  <c:v>2266</c:v>
                </c:pt>
                <c:pt idx="4">
                  <c:v>2295</c:v>
                </c:pt>
                <c:pt idx="5">
                  <c:v>2311</c:v>
                </c:pt>
                <c:pt idx="6">
                  <c:v>2312</c:v>
                </c:pt>
                <c:pt idx="7">
                  <c:v>2414</c:v>
                </c:pt>
                <c:pt idx="8">
                  <c:v>2525</c:v>
                </c:pt>
                <c:pt idx="9">
                  <c:v>2668</c:v>
                </c:pt>
                <c:pt idx="10">
                  <c:v>2855</c:v>
                </c:pt>
                <c:pt idx="11">
                  <c:v>2965</c:v>
                </c:pt>
                <c:pt idx="12">
                  <c:v>3123</c:v>
                </c:pt>
                <c:pt idx="13">
                  <c:v>3209</c:v>
                </c:pt>
                <c:pt idx="14">
                  <c:v>3338</c:v>
                </c:pt>
                <c:pt idx="15">
                  <c:v>3414</c:v>
                </c:pt>
                <c:pt idx="16">
                  <c:v>3541</c:v>
                </c:pt>
                <c:pt idx="17">
                  <c:v>3595</c:v>
                </c:pt>
                <c:pt idx="18">
                  <c:v>3681</c:v>
                </c:pt>
                <c:pt idx="19">
                  <c:v>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5-46A3-878E-AB5DA878D284}"/>
            </c:ext>
          </c:extLst>
        </c:ser>
        <c:ser>
          <c:idx val="3"/>
          <c:order val="3"/>
          <c:tx>
            <c:strRef>
              <c:f>'年齢３区分別人口の推移 (大里)'!$A$8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(大里)'!$B$4:$U$4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(大里)'!$B$8:$U$8</c:f>
              <c:numCache>
                <c:formatCode>#,##0_);[Red]\(#,##0\)</c:formatCode>
                <c:ptCount val="20"/>
                <c:pt idx="0">
                  <c:v>12277</c:v>
                </c:pt>
                <c:pt idx="1">
                  <c:v>12220</c:v>
                </c:pt>
                <c:pt idx="2">
                  <c:v>12225</c:v>
                </c:pt>
                <c:pt idx="3">
                  <c:v>12296</c:v>
                </c:pt>
                <c:pt idx="4">
                  <c:v>12398</c:v>
                </c:pt>
                <c:pt idx="5">
                  <c:v>12497</c:v>
                </c:pt>
                <c:pt idx="6">
                  <c:v>12548</c:v>
                </c:pt>
                <c:pt idx="7">
                  <c:v>12919</c:v>
                </c:pt>
                <c:pt idx="8">
                  <c:v>13187</c:v>
                </c:pt>
                <c:pt idx="9">
                  <c:v>13460</c:v>
                </c:pt>
                <c:pt idx="10">
                  <c:v>13979</c:v>
                </c:pt>
                <c:pt idx="11">
                  <c:v>14362</c:v>
                </c:pt>
                <c:pt idx="12">
                  <c:v>14687</c:v>
                </c:pt>
                <c:pt idx="13">
                  <c:v>14916</c:v>
                </c:pt>
                <c:pt idx="14">
                  <c:v>14916</c:v>
                </c:pt>
                <c:pt idx="15">
                  <c:v>15470</c:v>
                </c:pt>
                <c:pt idx="16">
                  <c:v>15867</c:v>
                </c:pt>
                <c:pt idx="17">
                  <c:v>16025</c:v>
                </c:pt>
                <c:pt idx="18">
                  <c:v>16300</c:v>
                </c:pt>
                <c:pt idx="19">
                  <c:v>16659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5-46A3-878E-AB5DA878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11951432"/>
        <c:axId val="611956528"/>
      </c:barChart>
      <c:catAx>
        <c:axId val="61195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956528"/>
        <c:crosses val="autoZero"/>
        <c:auto val="1"/>
        <c:lblAlgn val="ctr"/>
        <c:lblOffset val="100"/>
        <c:noMultiLvlLbl val="0"/>
      </c:catAx>
      <c:valAx>
        <c:axId val="611956528"/>
        <c:scaling>
          <c:orientation val="minMax"/>
          <c:max val="1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951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801538126977796E-2"/>
          <c:y val="1.7659962662105729E-2"/>
          <c:w val="0.94574066257382816"/>
          <c:h val="0.842126514530584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'年齢３区分別人口の推移 (玉城)'!$A$5</c:f>
              <c:strCache>
                <c:ptCount val="1"/>
                <c:pt idx="0">
                  <c:v>０~１４歳</c:v>
                </c:pt>
              </c:strCache>
            </c:strRef>
          </c:tx>
          <c:spPr>
            <a:solidFill>
              <a:srgbClr val="00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(玉城)'!$B$4:$U$4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(玉城)'!$B$5:$U$5</c:f>
              <c:numCache>
                <c:formatCode>#,##0_);[Red]\(#,##0\)</c:formatCode>
                <c:ptCount val="20"/>
                <c:pt idx="0">
                  <c:v>1865</c:v>
                </c:pt>
                <c:pt idx="1">
                  <c:v>1851</c:v>
                </c:pt>
                <c:pt idx="2">
                  <c:v>1895</c:v>
                </c:pt>
                <c:pt idx="3">
                  <c:v>1935</c:v>
                </c:pt>
                <c:pt idx="4">
                  <c:v>1957</c:v>
                </c:pt>
                <c:pt idx="5">
                  <c:v>2017</c:v>
                </c:pt>
                <c:pt idx="6">
                  <c:v>2073</c:v>
                </c:pt>
                <c:pt idx="7">
                  <c:v>2135</c:v>
                </c:pt>
                <c:pt idx="8">
                  <c:v>2103</c:v>
                </c:pt>
                <c:pt idx="9">
                  <c:v>2102</c:v>
                </c:pt>
                <c:pt idx="10">
                  <c:v>2115</c:v>
                </c:pt>
                <c:pt idx="11">
                  <c:v>2158</c:v>
                </c:pt>
                <c:pt idx="12">
                  <c:v>2207</c:v>
                </c:pt>
                <c:pt idx="13">
                  <c:v>2232</c:v>
                </c:pt>
                <c:pt idx="14">
                  <c:v>2229</c:v>
                </c:pt>
                <c:pt idx="15">
                  <c:v>2280</c:v>
                </c:pt>
                <c:pt idx="16">
                  <c:v>2278</c:v>
                </c:pt>
                <c:pt idx="17">
                  <c:v>2303</c:v>
                </c:pt>
                <c:pt idx="18">
                  <c:v>2373</c:v>
                </c:pt>
                <c:pt idx="19">
                  <c:v>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0-4B4C-9CF8-6AF0C14253D3}"/>
            </c:ext>
          </c:extLst>
        </c:ser>
        <c:ser>
          <c:idx val="1"/>
          <c:order val="1"/>
          <c:tx>
            <c:strRef>
              <c:f>'年齢３区分別人口の推移 (玉城)'!$A$6</c:f>
              <c:strCache>
                <c:ptCount val="1"/>
                <c:pt idx="0">
                  <c:v>１５~６４歳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(玉城)'!$B$4:$U$4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(玉城)'!$B$6:$U$6</c:f>
              <c:numCache>
                <c:formatCode>#,##0_);[Red]\(#,##0\)</c:formatCode>
                <c:ptCount val="20"/>
                <c:pt idx="0">
                  <c:v>7082</c:v>
                </c:pt>
                <c:pt idx="1">
                  <c:v>6968</c:v>
                </c:pt>
                <c:pt idx="2">
                  <c:v>6952</c:v>
                </c:pt>
                <c:pt idx="3">
                  <c:v>6974</c:v>
                </c:pt>
                <c:pt idx="4">
                  <c:v>7038</c:v>
                </c:pt>
                <c:pt idx="5">
                  <c:v>7178</c:v>
                </c:pt>
                <c:pt idx="6">
                  <c:v>7221</c:v>
                </c:pt>
                <c:pt idx="7">
                  <c:v>7261</c:v>
                </c:pt>
                <c:pt idx="8">
                  <c:v>7157</c:v>
                </c:pt>
                <c:pt idx="9">
                  <c:v>7136</c:v>
                </c:pt>
                <c:pt idx="10">
                  <c:v>7122</c:v>
                </c:pt>
                <c:pt idx="11">
                  <c:v>7081</c:v>
                </c:pt>
                <c:pt idx="12">
                  <c:v>6968</c:v>
                </c:pt>
                <c:pt idx="13">
                  <c:v>6913</c:v>
                </c:pt>
                <c:pt idx="14">
                  <c:v>6918</c:v>
                </c:pt>
                <c:pt idx="15">
                  <c:v>6903</c:v>
                </c:pt>
                <c:pt idx="16">
                  <c:v>6894</c:v>
                </c:pt>
                <c:pt idx="17">
                  <c:v>7023</c:v>
                </c:pt>
                <c:pt idx="18">
                  <c:v>7129</c:v>
                </c:pt>
                <c:pt idx="19">
                  <c:v>7231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0-4B4C-9CF8-6AF0C14253D3}"/>
            </c:ext>
          </c:extLst>
        </c:ser>
        <c:ser>
          <c:idx val="2"/>
          <c:order val="2"/>
          <c:tx>
            <c:strRef>
              <c:f>'年齢３区分別人口の推移 (玉城)'!$A$7</c:f>
              <c:strCache>
                <c:ptCount val="1"/>
                <c:pt idx="0">
                  <c:v>６５歳以上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(玉城)'!$B$4:$U$4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(玉城)'!$B$7:$U$7</c:f>
              <c:numCache>
                <c:formatCode>#,##0_);[Red]\(#,##0\)</c:formatCode>
                <c:ptCount val="20"/>
                <c:pt idx="0">
                  <c:v>2226</c:v>
                </c:pt>
                <c:pt idx="1">
                  <c:v>2302</c:v>
                </c:pt>
                <c:pt idx="2">
                  <c:v>2347</c:v>
                </c:pt>
                <c:pt idx="3">
                  <c:v>2394</c:v>
                </c:pt>
                <c:pt idx="4">
                  <c:v>2419</c:v>
                </c:pt>
                <c:pt idx="5">
                  <c:v>2421</c:v>
                </c:pt>
                <c:pt idx="6">
                  <c:v>2401</c:v>
                </c:pt>
                <c:pt idx="7">
                  <c:v>2477</c:v>
                </c:pt>
                <c:pt idx="8">
                  <c:v>2523</c:v>
                </c:pt>
                <c:pt idx="9">
                  <c:v>2592</c:v>
                </c:pt>
                <c:pt idx="10">
                  <c:v>2682</c:v>
                </c:pt>
                <c:pt idx="11">
                  <c:v>2753</c:v>
                </c:pt>
                <c:pt idx="12">
                  <c:v>2849</c:v>
                </c:pt>
                <c:pt idx="13">
                  <c:v>2938</c:v>
                </c:pt>
                <c:pt idx="14">
                  <c:v>3029</c:v>
                </c:pt>
                <c:pt idx="15">
                  <c:v>3115</c:v>
                </c:pt>
                <c:pt idx="16">
                  <c:v>3201</c:v>
                </c:pt>
                <c:pt idx="17">
                  <c:v>3241</c:v>
                </c:pt>
                <c:pt idx="18">
                  <c:v>3300</c:v>
                </c:pt>
                <c:pt idx="19">
                  <c:v>3372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0-4B4C-9CF8-6AF0C14253D3}"/>
            </c:ext>
          </c:extLst>
        </c:ser>
        <c:ser>
          <c:idx val="3"/>
          <c:order val="3"/>
          <c:tx>
            <c:strRef>
              <c:f>'年齢３区分別人口の推移 (玉城)'!$A$8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(玉城)'!$B$4:$U$4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(玉城)'!$B$8:$U$8</c:f>
              <c:numCache>
                <c:formatCode>#,##0_);[Red]\(#,##0\)</c:formatCode>
                <c:ptCount val="20"/>
                <c:pt idx="0">
                  <c:v>11173</c:v>
                </c:pt>
                <c:pt idx="1">
                  <c:v>11121</c:v>
                </c:pt>
                <c:pt idx="2">
                  <c:v>11194</c:v>
                </c:pt>
                <c:pt idx="3">
                  <c:v>11303</c:v>
                </c:pt>
                <c:pt idx="4">
                  <c:v>11414</c:v>
                </c:pt>
                <c:pt idx="5">
                  <c:v>11616</c:v>
                </c:pt>
                <c:pt idx="6">
                  <c:v>11695</c:v>
                </c:pt>
                <c:pt idx="7">
                  <c:v>11873</c:v>
                </c:pt>
                <c:pt idx="8">
                  <c:v>11783</c:v>
                </c:pt>
                <c:pt idx="9">
                  <c:v>11830</c:v>
                </c:pt>
                <c:pt idx="10">
                  <c:v>11919</c:v>
                </c:pt>
                <c:pt idx="11">
                  <c:v>11992</c:v>
                </c:pt>
                <c:pt idx="12">
                  <c:v>12024</c:v>
                </c:pt>
                <c:pt idx="13">
                  <c:v>12083</c:v>
                </c:pt>
                <c:pt idx="14">
                  <c:v>12176</c:v>
                </c:pt>
                <c:pt idx="15">
                  <c:v>12298</c:v>
                </c:pt>
                <c:pt idx="16">
                  <c:v>12373</c:v>
                </c:pt>
                <c:pt idx="17">
                  <c:v>12567</c:v>
                </c:pt>
                <c:pt idx="18">
                  <c:v>12802</c:v>
                </c:pt>
                <c:pt idx="19">
                  <c:v>12994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0-4B4C-9CF8-6AF0C1425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11950648"/>
        <c:axId val="611962016"/>
      </c:barChart>
      <c:catAx>
        <c:axId val="6119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962016"/>
        <c:crosses val="autoZero"/>
        <c:auto val="1"/>
        <c:lblAlgn val="ctr"/>
        <c:lblOffset val="100"/>
        <c:noMultiLvlLbl val="0"/>
      </c:catAx>
      <c:valAx>
        <c:axId val="611962016"/>
        <c:scaling>
          <c:orientation val="minMax"/>
          <c:max val="1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9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'年齢３区分別人口の推移 (佐敷)'!$A$5</c:f>
              <c:strCache>
                <c:ptCount val="1"/>
                <c:pt idx="0">
                  <c:v>０~１４歳</c:v>
                </c:pt>
              </c:strCache>
            </c:strRef>
          </c:tx>
          <c:spPr>
            <a:solidFill>
              <a:srgbClr val="00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(佐敷)'!$B$4:$U$4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(佐敷)'!$B$5:$U$5</c:f>
              <c:numCache>
                <c:formatCode>#,##0_);[Red]\(#,##0\)</c:formatCode>
                <c:ptCount val="20"/>
                <c:pt idx="0">
                  <c:v>1996</c:v>
                </c:pt>
                <c:pt idx="1">
                  <c:v>1934</c:v>
                </c:pt>
                <c:pt idx="2">
                  <c:v>1894</c:v>
                </c:pt>
                <c:pt idx="3">
                  <c:v>1849</c:v>
                </c:pt>
                <c:pt idx="4">
                  <c:v>1786</c:v>
                </c:pt>
                <c:pt idx="5">
                  <c:v>1734</c:v>
                </c:pt>
                <c:pt idx="6">
                  <c:v>1707</c:v>
                </c:pt>
                <c:pt idx="7">
                  <c:v>1653</c:v>
                </c:pt>
                <c:pt idx="8">
                  <c:v>1732</c:v>
                </c:pt>
                <c:pt idx="9">
                  <c:v>1738</c:v>
                </c:pt>
                <c:pt idx="10">
                  <c:v>1791</c:v>
                </c:pt>
                <c:pt idx="11">
                  <c:v>1754</c:v>
                </c:pt>
                <c:pt idx="12">
                  <c:v>1773</c:v>
                </c:pt>
                <c:pt idx="13">
                  <c:v>1819</c:v>
                </c:pt>
                <c:pt idx="14">
                  <c:v>1802</c:v>
                </c:pt>
                <c:pt idx="15">
                  <c:v>1836</c:v>
                </c:pt>
                <c:pt idx="16">
                  <c:v>1896</c:v>
                </c:pt>
                <c:pt idx="17">
                  <c:v>1907</c:v>
                </c:pt>
                <c:pt idx="18">
                  <c:v>1884</c:v>
                </c:pt>
                <c:pt idx="19">
                  <c:v>1862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6-429B-9647-B2F68D07DAA8}"/>
            </c:ext>
          </c:extLst>
        </c:ser>
        <c:ser>
          <c:idx val="1"/>
          <c:order val="1"/>
          <c:tx>
            <c:strRef>
              <c:f>'年齢３区分別人口の推移 (佐敷)'!$A$6</c:f>
              <c:strCache>
                <c:ptCount val="1"/>
                <c:pt idx="0">
                  <c:v>１５~６４歳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(佐敷)'!$B$4:$U$4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(佐敷)'!$B$6:$U$6</c:f>
              <c:numCache>
                <c:formatCode>#,##0_);[Red]\(#,##0\)</c:formatCode>
                <c:ptCount val="20"/>
                <c:pt idx="0">
                  <c:v>7440</c:v>
                </c:pt>
                <c:pt idx="1">
                  <c:v>7448</c:v>
                </c:pt>
                <c:pt idx="2">
                  <c:v>7403</c:v>
                </c:pt>
                <c:pt idx="3">
                  <c:v>7370</c:v>
                </c:pt>
                <c:pt idx="4">
                  <c:v>7346</c:v>
                </c:pt>
                <c:pt idx="5">
                  <c:v>7297</c:v>
                </c:pt>
                <c:pt idx="6">
                  <c:v>7259</c:v>
                </c:pt>
                <c:pt idx="7">
                  <c:v>7151</c:v>
                </c:pt>
                <c:pt idx="8">
                  <c:v>7386</c:v>
                </c:pt>
                <c:pt idx="9">
                  <c:v>7355</c:v>
                </c:pt>
                <c:pt idx="10">
                  <c:v>7324</c:v>
                </c:pt>
                <c:pt idx="11">
                  <c:v>7278</c:v>
                </c:pt>
                <c:pt idx="12">
                  <c:v>7225</c:v>
                </c:pt>
                <c:pt idx="13">
                  <c:v>7200</c:v>
                </c:pt>
                <c:pt idx="14">
                  <c:v>7193</c:v>
                </c:pt>
                <c:pt idx="15">
                  <c:v>7258</c:v>
                </c:pt>
                <c:pt idx="16">
                  <c:v>7279</c:v>
                </c:pt>
                <c:pt idx="17">
                  <c:v>7275</c:v>
                </c:pt>
                <c:pt idx="18">
                  <c:v>7262</c:v>
                </c:pt>
                <c:pt idx="19">
                  <c:v>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6-429B-9647-B2F68D07DAA8}"/>
            </c:ext>
          </c:extLst>
        </c:ser>
        <c:ser>
          <c:idx val="2"/>
          <c:order val="2"/>
          <c:tx>
            <c:strRef>
              <c:f>'年齢３区分別人口の推移 (佐敷)'!$A$7</c:f>
              <c:strCache>
                <c:ptCount val="1"/>
                <c:pt idx="0">
                  <c:v>６５歳以上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(佐敷)'!$B$4:$U$4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(佐敷)'!$B$7:$U$7</c:f>
              <c:numCache>
                <c:formatCode>#,##0_);[Red]\(#,##0\)</c:formatCode>
                <c:ptCount val="20"/>
                <c:pt idx="0">
                  <c:v>2102</c:v>
                </c:pt>
                <c:pt idx="1">
                  <c:v>2193</c:v>
                </c:pt>
                <c:pt idx="2">
                  <c:v>2241</c:v>
                </c:pt>
                <c:pt idx="3">
                  <c:v>2285</c:v>
                </c:pt>
                <c:pt idx="4">
                  <c:v>2306</c:v>
                </c:pt>
                <c:pt idx="5">
                  <c:v>2299</c:v>
                </c:pt>
                <c:pt idx="6">
                  <c:v>2268</c:v>
                </c:pt>
                <c:pt idx="7">
                  <c:v>2363</c:v>
                </c:pt>
                <c:pt idx="8">
                  <c:v>2523</c:v>
                </c:pt>
                <c:pt idx="9">
                  <c:v>2641</c:v>
                </c:pt>
                <c:pt idx="10">
                  <c:v>2746</c:v>
                </c:pt>
                <c:pt idx="11">
                  <c:v>2844</c:v>
                </c:pt>
                <c:pt idx="12">
                  <c:v>3002</c:v>
                </c:pt>
                <c:pt idx="13">
                  <c:v>3088</c:v>
                </c:pt>
                <c:pt idx="14">
                  <c:v>3175</c:v>
                </c:pt>
                <c:pt idx="15">
                  <c:v>3278</c:v>
                </c:pt>
                <c:pt idx="16">
                  <c:v>3397</c:v>
                </c:pt>
                <c:pt idx="17">
                  <c:v>3451</c:v>
                </c:pt>
                <c:pt idx="18">
                  <c:v>3529</c:v>
                </c:pt>
                <c:pt idx="19">
                  <c:v>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6-429B-9647-B2F68D07DAA8}"/>
            </c:ext>
          </c:extLst>
        </c:ser>
        <c:ser>
          <c:idx val="3"/>
          <c:order val="3"/>
          <c:tx>
            <c:strRef>
              <c:f>'年齢３区分別人口の推移 (佐敷)'!$A$8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(佐敷)'!$B$4:$U$4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(佐敷)'!$B$8:$U$8</c:f>
              <c:numCache>
                <c:formatCode>#,##0_);[Red]\(#,##0\)</c:formatCode>
                <c:ptCount val="20"/>
                <c:pt idx="0">
                  <c:v>11538</c:v>
                </c:pt>
                <c:pt idx="1">
                  <c:v>11575</c:v>
                </c:pt>
                <c:pt idx="2">
                  <c:v>11538</c:v>
                </c:pt>
                <c:pt idx="3">
                  <c:v>11504</c:v>
                </c:pt>
                <c:pt idx="4">
                  <c:v>11438</c:v>
                </c:pt>
                <c:pt idx="5">
                  <c:v>11330</c:v>
                </c:pt>
                <c:pt idx="6">
                  <c:v>11234</c:v>
                </c:pt>
                <c:pt idx="7">
                  <c:v>11167</c:v>
                </c:pt>
                <c:pt idx="8">
                  <c:v>11641</c:v>
                </c:pt>
                <c:pt idx="9">
                  <c:v>11734</c:v>
                </c:pt>
                <c:pt idx="10">
                  <c:v>11861</c:v>
                </c:pt>
                <c:pt idx="11">
                  <c:v>11876</c:v>
                </c:pt>
                <c:pt idx="12">
                  <c:v>12000</c:v>
                </c:pt>
                <c:pt idx="13">
                  <c:v>12107</c:v>
                </c:pt>
                <c:pt idx="14">
                  <c:v>12170</c:v>
                </c:pt>
                <c:pt idx="15">
                  <c:v>12372</c:v>
                </c:pt>
                <c:pt idx="16">
                  <c:v>12572</c:v>
                </c:pt>
                <c:pt idx="17">
                  <c:v>12633</c:v>
                </c:pt>
                <c:pt idx="18">
                  <c:v>12675</c:v>
                </c:pt>
                <c:pt idx="19">
                  <c:v>12645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66-429B-9647-B2F68D07D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11959664"/>
        <c:axId val="611955744"/>
      </c:barChart>
      <c:catAx>
        <c:axId val="61195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955744"/>
        <c:crosses val="autoZero"/>
        <c:auto val="1"/>
        <c:lblAlgn val="ctr"/>
        <c:lblOffset val="100"/>
        <c:noMultiLvlLbl val="0"/>
      </c:catAx>
      <c:valAx>
        <c:axId val="611955744"/>
        <c:scaling>
          <c:orientation val="minMax"/>
          <c:max val="1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95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'年齢３区分別人口の推移 (知念)'!$A$5</c:f>
              <c:strCache>
                <c:ptCount val="1"/>
                <c:pt idx="0">
                  <c:v>０~１４歳</c:v>
                </c:pt>
              </c:strCache>
            </c:strRef>
          </c:tx>
          <c:spPr>
            <a:solidFill>
              <a:srgbClr val="00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(知念)'!$B$4:$U$4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(知念)'!$B$5:$U$5</c:f>
              <c:numCache>
                <c:formatCode>#,##0_);[Red]\(#,##0\)</c:formatCode>
                <c:ptCount val="20"/>
                <c:pt idx="0">
                  <c:v>834</c:v>
                </c:pt>
                <c:pt idx="1">
                  <c:v>828</c:v>
                </c:pt>
                <c:pt idx="2">
                  <c:v>788</c:v>
                </c:pt>
                <c:pt idx="3">
                  <c:v>769</c:v>
                </c:pt>
                <c:pt idx="4">
                  <c:v>737</c:v>
                </c:pt>
                <c:pt idx="5">
                  <c:v>729</c:v>
                </c:pt>
                <c:pt idx="6">
                  <c:v>713</c:v>
                </c:pt>
                <c:pt idx="7">
                  <c:v>696</c:v>
                </c:pt>
                <c:pt idx="8">
                  <c:v>676</c:v>
                </c:pt>
                <c:pt idx="9">
                  <c:v>650</c:v>
                </c:pt>
                <c:pt idx="10">
                  <c:v>625</c:v>
                </c:pt>
                <c:pt idx="11">
                  <c:v>635</c:v>
                </c:pt>
                <c:pt idx="12">
                  <c:v>637</c:v>
                </c:pt>
                <c:pt idx="13">
                  <c:v>614</c:v>
                </c:pt>
                <c:pt idx="14">
                  <c:v>603</c:v>
                </c:pt>
                <c:pt idx="15">
                  <c:v>587</c:v>
                </c:pt>
                <c:pt idx="16">
                  <c:v>574</c:v>
                </c:pt>
                <c:pt idx="17">
                  <c:v>566</c:v>
                </c:pt>
                <c:pt idx="18">
                  <c:v>551</c:v>
                </c:pt>
                <c:pt idx="19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4-4351-8EA9-9345C179AB6E}"/>
            </c:ext>
          </c:extLst>
        </c:ser>
        <c:ser>
          <c:idx val="1"/>
          <c:order val="1"/>
          <c:tx>
            <c:strRef>
              <c:f>'年齢３区分別人口の推移 (知念)'!$A$6</c:f>
              <c:strCache>
                <c:ptCount val="1"/>
                <c:pt idx="0">
                  <c:v>１５~６４歳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(知念)'!$B$4:$U$4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(知念)'!$B$6:$U$6</c:f>
              <c:numCache>
                <c:formatCode>#,##0_);[Red]\(#,##0\)</c:formatCode>
                <c:ptCount val="20"/>
                <c:pt idx="0">
                  <c:v>3654</c:v>
                </c:pt>
                <c:pt idx="1">
                  <c:v>3600</c:v>
                </c:pt>
                <c:pt idx="2">
                  <c:v>3453</c:v>
                </c:pt>
                <c:pt idx="3">
                  <c:v>3357</c:v>
                </c:pt>
                <c:pt idx="4">
                  <c:v>3359</c:v>
                </c:pt>
                <c:pt idx="5">
                  <c:v>3316</c:v>
                </c:pt>
                <c:pt idx="6">
                  <c:v>3303</c:v>
                </c:pt>
                <c:pt idx="7">
                  <c:v>3253</c:v>
                </c:pt>
                <c:pt idx="8">
                  <c:v>3105</c:v>
                </c:pt>
                <c:pt idx="9">
                  <c:v>3078</c:v>
                </c:pt>
                <c:pt idx="10">
                  <c:v>2980</c:v>
                </c:pt>
                <c:pt idx="11">
                  <c:v>2866</c:v>
                </c:pt>
                <c:pt idx="12">
                  <c:v>2765</c:v>
                </c:pt>
                <c:pt idx="13">
                  <c:v>2647</c:v>
                </c:pt>
                <c:pt idx="14">
                  <c:v>2571</c:v>
                </c:pt>
                <c:pt idx="15">
                  <c:v>2551</c:v>
                </c:pt>
                <c:pt idx="16">
                  <c:v>2510</c:v>
                </c:pt>
                <c:pt idx="17">
                  <c:v>2467</c:v>
                </c:pt>
                <c:pt idx="18">
                  <c:v>2461</c:v>
                </c:pt>
                <c:pt idx="19">
                  <c:v>2416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4-4351-8EA9-9345C179AB6E}"/>
            </c:ext>
          </c:extLst>
        </c:ser>
        <c:ser>
          <c:idx val="2"/>
          <c:order val="2"/>
          <c:tx>
            <c:strRef>
              <c:f>'年齢３区分別人口の推移 (知念)'!$A$7</c:f>
              <c:strCache>
                <c:ptCount val="1"/>
                <c:pt idx="0">
                  <c:v>６５歳以上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(知念)'!$B$4:$U$4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(知念)'!$B$7:$U$7</c:f>
              <c:numCache>
                <c:formatCode>#,##0_);[Red]\(#,##0\)</c:formatCode>
                <c:ptCount val="20"/>
                <c:pt idx="0">
                  <c:v>1283</c:v>
                </c:pt>
                <c:pt idx="1">
                  <c:v>1321</c:v>
                </c:pt>
                <c:pt idx="2">
                  <c:v>1343</c:v>
                </c:pt>
                <c:pt idx="3">
                  <c:v>1364</c:v>
                </c:pt>
                <c:pt idx="4">
                  <c:v>1368</c:v>
                </c:pt>
                <c:pt idx="5">
                  <c:v>1354</c:v>
                </c:pt>
                <c:pt idx="6">
                  <c:v>1341</c:v>
                </c:pt>
                <c:pt idx="7">
                  <c:v>1397</c:v>
                </c:pt>
                <c:pt idx="8">
                  <c:v>1396</c:v>
                </c:pt>
                <c:pt idx="9">
                  <c:v>1429</c:v>
                </c:pt>
                <c:pt idx="10">
                  <c:v>1472</c:v>
                </c:pt>
                <c:pt idx="11">
                  <c:v>1511</c:v>
                </c:pt>
                <c:pt idx="12">
                  <c:v>1548</c:v>
                </c:pt>
                <c:pt idx="13">
                  <c:v>1579</c:v>
                </c:pt>
                <c:pt idx="14">
                  <c:v>1614</c:v>
                </c:pt>
                <c:pt idx="15">
                  <c:v>1647</c:v>
                </c:pt>
                <c:pt idx="16">
                  <c:v>1681</c:v>
                </c:pt>
                <c:pt idx="17">
                  <c:v>1670</c:v>
                </c:pt>
                <c:pt idx="18">
                  <c:v>1669</c:v>
                </c:pt>
                <c:pt idx="19">
                  <c:v>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4-4351-8EA9-9345C179AB6E}"/>
            </c:ext>
          </c:extLst>
        </c:ser>
        <c:ser>
          <c:idx val="3"/>
          <c:order val="3"/>
          <c:tx>
            <c:strRef>
              <c:f>'年齢３区分別人口の推移 (知念)'!$A$8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'年齢３区分別人口の推移 (知念)'!$B$4:$U$4</c:f>
              <c:strCache>
                <c:ptCount val="20"/>
                <c:pt idx="0">
                  <c:v>平成17</c:v>
                </c:pt>
                <c:pt idx="1">
                  <c:v>平成18</c:v>
                </c:pt>
                <c:pt idx="2">
                  <c:v>平成19</c:v>
                </c:pt>
                <c:pt idx="3">
                  <c:v>平成20</c:v>
                </c:pt>
                <c:pt idx="4">
                  <c:v>平成21</c:v>
                </c:pt>
                <c:pt idx="5">
                  <c:v>平成22</c:v>
                </c:pt>
                <c:pt idx="6">
                  <c:v>平成23</c:v>
                </c:pt>
                <c:pt idx="7">
                  <c:v>平成24</c:v>
                </c:pt>
                <c:pt idx="8">
                  <c:v>平成25</c:v>
                </c:pt>
                <c:pt idx="9">
                  <c:v>平成26</c:v>
                </c:pt>
                <c:pt idx="10">
                  <c:v>平成27</c:v>
                </c:pt>
                <c:pt idx="11">
                  <c:v>平成28</c:v>
                </c:pt>
                <c:pt idx="12">
                  <c:v>平成29</c:v>
                </c:pt>
                <c:pt idx="13">
                  <c:v>平成30</c:v>
                </c:pt>
                <c:pt idx="14">
                  <c:v>平成31</c:v>
                </c:pt>
                <c:pt idx="15">
                  <c:v>令和2</c:v>
                </c:pt>
                <c:pt idx="16">
                  <c:v>令和3</c:v>
                </c:pt>
                <c:pt idx="17">
                  <c:v>令和4</c:v>
                </c:pt>
                <c:pt idx="18">
                  <c:v>令和5</c:v>
                </c:pt>
                <c:pt idx="19">
                  <c:v>令和6</c:v>
                </c:pt>
              </c:strCache>
            </c:strRef>
          </c:cat>
          <c:val>
            <c:numRef>
              <c:f>'年齢３区分別人口の推移 (知念)'!$B$8:$U$8</c:f>
              <c:numCache>
                <c:formatCode>#,##0_);[Red]\(#,##0\)</c:formatCode>
                <c:ptCount val="20"/>
                <c:pt idx="0">
                  <c:v>5771</c:v>
                </c:pt>
                <c:pt idx="1">
                  <c:v>5749</c:v>
                </c:pt>
                <c:pt idx="2">
                  <c:v>5584</c:v>
                </c:pt>
                <c:pt idx="3">
                  <c:v>5490</c:v>
                </c:pt>
                <c:pt idx="4">
                  <c:v>5464</c:v>
                </c:pt>
                <c:pt idx="5">
                  <c:v>5399</c:v>
                </c:pt>
                <c:pt idx="6">
                  <c:v>5357</c:v>
                </c:pt>
                <c:pt idx="7">
                  <c:v>5346</c:v>
                </c:pt>
                <c:pt idx="8">
                  <c:v>5177</c:v>
                </c:pt>
                <c:pt idx="9">
                  <c:v>5157</c:v>
                </c:pt>
                <c:pt idx="10">
                  <c:v>5077</c:v>
                </c:pt>
                <c:pt idx="11">
                  <c:v>5012</c:v>
                </c:pt>
                <c:pt idx="12">
                  <c:v>4950</c:v>
                </c:pt>
                <c:pt idx="13">
                  <c:v>4840</c:v>
                </c:pt>
                <c:pt idx="14">
                  <c:v>4788</c:v>
                </c:pt>
                <c:pt idx="15">
                  <c:v>4785</c:v>
                </c:pt>
                <c:pt idx="16">
                  <c:v>4765</c:v>
                </c:pt>
                <c:pt idx="17">
                  <c:v>4703</c:v>
                </c:pt>
                <c:pt idx="18">
                  <c:v>4681</c:v>
                </c:pt>
                <c:pt idx="19">
                  <c:v>4631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64-4351-8EA9-9345C179A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11958488"/>
        <c:axId val="611952608"/>
      </c:barChart>
      <c:catAx>
        <c:axId val="61195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952608"/>
        <c:crosses val="autoZero"/>
        <c:auto val="1"/>
        <c:lblAlgn val="ctr"/>
        <c:lblOffset val="100"/>
        <c:noMultiLvlLbl val="0"/>
      </c:catAx>
      <c:valAx>
        <c:axId val="611952608"/>
        <c:scaling>
          <c:orientation val="minMax"/>
          <c:max val="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95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422699</xdr:colOff>
      <xdr:row>10</xdr:row>
      <xdr:rowOff>0</xdr:rowOff>
    </xdr:from>
    <xdr:to>
      <xdr:col>20</xdr:col>
      <xdr:colOff>112059</xdr:colOff>
      <xdr:row>28</xdr:row>
      <xdr:rowOff>18396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656560</xdr:colOff>
      <xdr:row>9</xdr:row>
      <xdr:rowOff>156883</xdr:rowOff>
    </xdr:from>
    <xdr:to>
      <xdr:col>20</xdr:col>
      <xdr:colOff>89647</xdr:colOff>
      <xdr:row>32</xdr:row>
      <xdr:rowOff>138740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510883</xdr:colOff>
      <xdr:row>9</xdr:row>
      <xdr:rowOff>47624</xdr:rowOff>
    </xdr:from>
    <xdr:to>
      <xdr:col>20</xdr:col>
      <xdr:colOff>154781</xdr:colOff>
      <xdr:row>27</xdr:row>
      <xdr:rowOff>149945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510883</xdr:colOff>
      <xdr:row>9</xdr:row>
      <xdr:rowOff>236952</xdr:rowOff>
    </xdr:from>
    <xdr:to>
      <xdr:col>19</xdr:col>
      <xdr:colOff>678655</xdr:colOff>
      <xdr:row>27</xdr:row>
      <xdr:rowOff>149945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510882</xdr:colOff>
      <xdr:row>9</xdr:row>
      <xdr:rowOff>236952</xdr:rowOff>
    </xdr:from>
    <xdr:to>
      <xdr:col>19</xdr:col>
      <xdr:colOff>656895</xdr:colOff>
      <xdr:row>27</xdr:row>
      <xdr:rowOff>149945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3:V12"/>
  <sheetViews>
    <sheetView tabSelected="1" view="pageBreakPreview" zoomScale="85" zoomScaleNormal="55" zoomScaleSheetLayoutView="85" workbookViewId="0">
      <pane xSplit="1" topLeftCell="B1" activePane="topRight" state="frozen"/>
      <selection pane="topRight" activeCell="D2" sqref="D2"/>
    </sheetView>
  </sheetViews>
  <sheetFormatPr defaultRowHeight="18.75" x14ac:dyDescent="0.4"/>
  <cols>
    <col min="1" max="1" width="12.125" customWidth="1"/>
    <col min="2" max="14" width="8.625" customWidth="1"/>
    <col min="15" max="16" width="9.25" bestFit="1" customWidth="1"/>
  </cols>
  <sheetData>
    <row r="3" spans="1:22" x14ac:dyDescent="0.4">
      <c r="A3" s="25" t="s">
        <v>0</v>
      </c>
      <c r="L3" s="1"/>
      <c r="S3" s="23"/>
      <c r="T3" s="23"/>
      <c r="V3" t="s">
        <v>49</v>
      </c>
    </row>
    <row r="4" spans="1:22" x14ac:dyDescent="0.4">
      <c r="A4" s="2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36</v>
      </c>
      <c r="P4" s="3" t="s">
        <v>37</v>
      </c>
      <c r="Q4" s="3" t="s">
        <v>38</v>
      </c>
      <c r="R4" s="3" t="s">
        <v>39</v>
      </c>
      <c r="S4" s="3" t="s">
        <v>43</v>
      </c>
      <c r="T4" s="3" t="s">
        <v>45</v>
      </c>
      <c r="U4" s="3" t="s">
        <v>46</v>
      </c>
      <c r="V4" s="3" t="s">
        <v>48</v>
      </c>
    </row>
    <row r="5" spans="1:22" x14ac:dyDescent="0.4">
      <c r="A5" s="4" t="s">
        <v>15</v>
      </c>
      <c r="B5" s="5">
        <v>6856</v>
      </c>
      <c r="C5" s="5">
        <v>6672</v>
      </c>
      <c r="D5" s="5">
        <v>6645</v>
      </c>
      <c r="E5" s="5">
        <v>6586</v>
      </c>
      <c r="F5" s="5">
        <v>6561</v>
      </c>
      <c r="G5" s="5">
        <v>6582</v>
      </c>
      <c r="H5" s="5">
        <v>6630</v>
      </c>
      <c r="I5" s="5">
        <v>6741</v>
      </c>
      <c r="J5" s="5">
        <v>6890</v>
      </c>
      <c r="K5" s="5">
        <v>6939</v>
      </c>
      <c r="L5" s="5">
        <v>7119</v>
      </c>
      <c r="M5" s="5">
        <v>7225</v>
      </c>
      <c r="N5" s="5">
        <v>7395</v>
      </c>
      <c r="O5" s="5">
        <v>7545</v>
      </c>
      <c r="P5" s="5">
        <v>7578</v>
      </c>
      <c r="Q5" s="5">
        <v>7773</v>
      </c>
      <c r="R5" s="5">
        <v>7961</v>
      </c>
      <c r="S5" s="18">
        <v>8030</v>
      </c>
      <c r="T5" s="18">
        <v>8133</v>
      </c>
      <c r="U5" s="18">
        <v>8184</v>
      </c>
      <c r="V5" s="18">
        <v>8161</v>
      </c>
    </row>
    <row r="6" spans="1:22" x14ac:dyDescent="0.4">
      <c r="A6" s="6" t="s">
        <v>16</v>
      </c>
      <c r="B6" s="7">
        <v>26277</v>
      </c>
      <c r="C6" s="7">
        <v>26072</v>
      </c>
      <c r="D6" s="7">
        <v>25778</v>
      </c>
      <c r="E6" s="7">
        <v>25698</v>
      </c>
      <c r="F6" s="7">
        <v>25765</v>
      </c>
      <c r="G6" s="7">
        <v>25874</v>
      </c>
      <c r="H6" s="7">
        <v>25882</v>
      </c>
      <c r="I6" s="7">
        <v>25913</v>
      </c>
      <c r="J6" s="7">
        <v>25931</v>
      </c>
      <c r="K6" s="7">
        <v>25912</v>
      </c>
      <c r="L6" s="7">
        <v>25961</v>
      </c>
      <c r="M6" s="7">
        <v>25944</v>
      </c>
      <c r="N6" s="7">
        <v>25744</v>
      </c>
      <c r="O6" s="7">
        <v>25587</v>
      </c>
      <c r="P6" s="7">
        <f>22407+3117</f>
        <v>25524</v>
      </c>
      <c r="Q6" s="7">
        <v>25698</v>
      </c>
      <c r="R6" s="7">
        <v>25796</v>
      </c>
      <c r="S6" s="19">
        <f>'年齢３区分別人口の推移 (大里)'!S6+'年齢３区分別人口の推移 (玉城)'!S6+'年齢３区分別人口の推移 (佐敷)'!S6+'年齢３区分別人口の推移 (知念)'!S6</f>
        <v>25941</v>
      </c>
      <c r="T6" s="19">
        <v>26146</v>
      </c>
      <c r="U6" s="19">
        <v>26345</v>
      </c>
      <c r="V6" s="19">
        <v>26590</v>
      </c>
    </row>
    <row r="7" spans="1:22" x14ac:dyDescent="0.4">
      <c r="A7" s="8" t="s">
        <v>17</v>
      </c>
      <c r="B7" s="9">
        <v>7626</v>
      </c>
      <c r="C7" s="9">
        <v>7921</v>
      </c>
      <c r="D7" s="9">
        <v>8118</v>
      </c>
      <c r="E7" s="9">
        <v>8309</v>
      </c>
      <c r="F7" s="9">
        <v>8388</v>
      </c>
      <c r="G7" s="9">
        <v>8387</v>
      </c>
      <c r="H7" s="9">
        <v>8322</v>
      </c>
      <c r="I7" s="9">
        <v>8651</v>
      </c>
      <c r="J7" s="9">
        <v>8967</v>
      </c>
      <c r="K7" s="9">
        <v>9330</v>
      </c>
      <c r="L7" s="9">
        <v>9755</v>
      </c>
      <c r="M7" s="9">
        <v>10073</v>
      </c>
      <c r="N7" s="17">
        <v>10522</v>
      </c>
      <c r="O7" s="17">
        <v>10814</v>
      </c>
      <c r="P7" s="17">
        <v>11156</v>
      </c>
      <c r="Q7" s="17">
        <v>11454</v>
      </c>
      <c r="R7" s="17">
        <v>11820</v>
      </c>
      <c r="S7" s="22">
        <v>11957</v>
      </c>
      <c r="T7" s="22">
        <v>12179</v>
      </c>
      <c r="U7" s="22">
        <v>12400</v>
      </c>
      <c r="V7" s="22">
        <v>12574</v>
      </c>
    </row>
    <row r="8" spans="1:22" ht="19.5" thickBot="1" x14ac:dyDescent="0.45">
      <c r="A8" s="10" t="s">
        <v>18</v>
      </c>
      <c r="B8" s="11">
        <v>40759</v>
      </c>
      <c r="C8" s="11">
        <v>40665</v>
      </c>
      <c r="D8" s="11">
        <v>40541</v>
      </c>
      <c r="E8" s="11">
        <v>40593</v>
      </c>
      <c r="F8" s="11">
        <v>40714</v>
      </c>
      <c r="G8" s="11">
        <v>40843</v>
      </c>
      <c r="H8" s="11">
        <v>40834</v>
      </c>
      <c r="I8" s="11">
        <v>41305</v>
      </c>
      <c r="J8" s="11">
        <v>41788</v>
      </c>
      <c r="K8" s="11">
        <v>42181</v>
      </c>
      <c r="L8" s="11">
        <v>42835</v>
      </c>
      <c r="M8" s="11">
        <v>43242</v>
      </c>
      <c r="N8" s="20">
        <v>43661</v>
      </c>
      <c r="O8" s="20">
        <f>SUM(O5:O7)</f>
        <v>43946</v>
      </c>
      <c r="P8" s="20">
        <f>SUM(P5:P7)</f>
        <v>44258</v>
      </c>
      <c r="Q8" s="20">
        <f>SUM(Q5:Q7)</f>
        <v>44925</v>
      </c>
      <c r="R8" s="20">
        <v>45577</v>
      </c>
      <c r="S8" s="21">
        <f>S5+S6+S7</f>
        <v>45928</v>
      </c>
      <c r="T8" s="21">
        <f>T5+T6+T7</f>
        <v>46458</v>
      </c>
      <c r="U8" s="21">
        <f>U5+U6+U7</f>
        <v>46929</v>
      </c>
      <c r="V8" s="21">
        <f>V5+V6+V7</f>
        <v>47325</v>
      </c>
    </row>
    <row r="9" spans="1:22" ht="19.5" thickTop="1" x14ac:dyDescent="0.4">
      <c r="A9" s="12" t="s">
        <v>19</v>
      </c>
      <c r="B9" s="13">
        <f>B7/B8</f>
        <v>0.18709978164331803</v>
      </c>
      <c r="C9" s="13">
        <f t="shared" ref="C9:N9" si="0">C7/C8</f>
        <v>0.19478667158490101</v>
      </c>
      <c r="D9" s="13">
        <f t="shared" si="0"/>
        <v>0.20024173059371994</v>
      </c>
      <c r="E9" s="13">
        <f t="shared" si="0"/>
        <v>0.20469046387308157</v>
      </c>
      <c r="F9" s="13">
        <f t="shared" si="0"/>
        <v>0.20602249840349757</v>
      </c>
      <c r="G9" s="13">
        <f t="shared" si="0"/>
        <v>0.20534730553583233</v>
      </c>
      <c r="H9" s="13">
        <f t="shared" si="0"/>
        <v>0.20380075427339961</v>
      </c>
      <c r="I9" s="13">
        <f t="shared" si="0"/>
        <v>0.20944195617963926</v>
      </c>
      <c r="J9" s="13">
        <f t="shared" si="0"/>
        <v>0.2145831339140423</v>
      </c>
      <c r="K9" s="13">
        <f t="shared" si="0"/>
        <v>0.22118963514378512</v>
      </c>
      <c r="L9" s="13">
        <f t="shared" si="0"/>
        <v>0.22773432940352514</v>
      </c>
      <c r="M9" s="13">
        <f t="shared" si="0"/>
        <v>0.23294482216363721</v>
      </c>
      <c r="N9" s="13">
        <f t="shared" si="0"/>
        <v>0.24099310597558463</v>
      </c>
      <c r="O9" s="13">
        <v>0.24607472807536523</v>
      </c>
      <c r="P9" s="13">
        <f t="shared" ref="P9:V9" si="1">P7/P8</f>
        <v>0.25206742283880879</v>
      </c>
      <c r="Q9" s="13">
        <f t="shared" si="1"/>
        <v>0.25495826377295494</v>
      </c>
      <c r="R9" s="13">
        <f t="shared" si="1"/>
        <v>0.25934133444500518</v>
      </c>
      <c r="S9" s="13">
        <f t="shared" si="1"/>
        <v>0.26034227486500611</v>
      </c>
      <c r="T9" s="13">
        <f t="shared" si="1"/>
        <v>0.26215075982607949</v>
      </c>
      <c r="U9" s="13">
        <f t="shared" si="1"/>
        <v>0.26422894159261862</v>
      </c>
      <c r="V9" s="13">
        <f t="shared" si="1"/>
        <v>0.26569466455361862</v>
      </c>
    </row>
    <row r="12" spans="1:22" x14ac:dyDescent="0.4">
      <c r="C12">
        <f>SUM(C4:E4)</f>
        <v>0</v>
      </c>
    </row>
  </sheetData>
  <mergeCells count="1">
    <mergeCell ref="S3:T3"/>
  </mergeCells>
  <phoneticPr fontId="3"/>
  <printOptions horizontalCentered="1"/>
  <pageMargins left="0.31496062992125984" right="0.31496062992125984" top="0.94488188976377963" bottom="0.35433070866141736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U9"/>
  <sheetViews>
    <sheetView view="pageBreakPreview" topLeftCell="G1" zoomScale="85" zoomScaleNormal="55" zoomScaleSheetLayoutView="85" workbookViewId="0">
      <selection activeCell="U18" sqref="U18"/>
    </sheetView>
  </sheetViews>
  <sheetFormatPr defaultRowHeight="18.75" x14ac:dyDescent="0.4"/>
  <cols>
    <col min="1" max="1" width="12.125" customWidth="1"/>
    <col min="2" max="14" width="8.625" customWidth="1"/>
    <col min="15" max="16" width="9.25" bestFit="1" customWidth="1"/>
  </cols>
  <sheetData>
    <row r="3" spans="1:21" x14ac:dyDescent="0.4">
      <c r="A3" t="s">
        <v>35</v>
      </c>
      <c r="L3" s="1"/>
      <c r="S3" s="24" t="s">
        <v>1</v>
      </c>
      <c r="T3" s="24"/>
    </row>
    <row r="4" spans="1:21" x14ac:dyDescent="0.4">
      <c r="A4" s="2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36</v>
      </c>
      <c r="P4" s="3" t="s">
        <v>37</v>
      </c>
      <c r="Q4" s="3" t="s">
        <v>40</v>
      </c>
      <c r="R4" s="3" t="s">
        <v>41</v>
      </c>
      <c r="S4" s="3" t="s">
        <v>42</v>
      </c>
      <c r="T4" s="3" t="s">
        <v>44</v>
      </c>
      <c r="U4" s="3" t="s">
        <v>47</v>
      </c>
    </row>
    <row r="5" spans="1:21" x14ac:dyDescent="0.4">
      <c r="A5" s="4" t="s">
        <v>15</v>
      </c>
      <c r="B5" s="5">
        <v>2161</v>
      </c>
      <c r="C5" s="5">
        <v>2059</v>
      </c>
      <c r="D5" s="5">
        <v>2068</v>
      </c>
      <c r="E5" s="5">
        <v>2033</v>
      </c>
      <c r="F5" s="5">
        <v>2081</v>
      </c>
      <c r="G5" s="5">
        <v>2103</v>
      </c>
      <c r="H5" s="5">
        <v>2137</v>
      </c>
      <c r="I5" s="5">
        <v>2257</v>
      </c>
      <c r="J5" s="5">
        <v>2379</v>
      </c>
      <c r="K5" s="5">
        <v>2449</v>
      </c>
      <c r="L5" s="5">
        <v>2588</v>
      </c>
      <c r="M5" s="5">
        <v>2678</v>
      </c>
      <c r="N5" s="5">
        <v>2778</v>
      </c>
      <c r="O5" s="5">
        <v>2880</v>
      </c>
      <c r="P5" s="5">
        <v>2944</v>
      </c>
      <c r="Q5" s="5">
        <v>3070</v>
      </c>
      <c r="R5" s="5">
        <v>3213</v>
      </c>
      <c r="S5" s="5">
        <v>3254</v>
      </c>
      <c r="T5" s="5">
        <v>3325</v>
      </c>
      <c r="U5" s="5">
        <v>3408</v>
      </c>
    </row>
    <row r="6" spans="1:21" x14ac:dyDescent="0.4">
      <c r="A6" s="6" t="s">
        <v>16</v>
      </c>
      <c r="B6" s="7">
        <v>8101</v>
      </c>
      <c r="C6" s="7">
        <v>8056</v>
      </c>
      <c r="D6" s="7">
        <v>7970</v>
      </c>
      <c r="E6" s="7">
        <v>7997</v>
      </c>
      <c r="F6" s="7">
        <v>8022</v>
      </c>
      <c r="G6" s="7">
        <v>8083</v>
      </c>
      <c r="H6" s="7">
        <v>8099</v>
      </c>
      <c r="I6" s="7">
        <v>8248</v>
      </c>
      <c r="J6" s="7">
        <v>8283</v>
      </c>
      <c r="K6" s="7">
        <v>8343</v>
      </c>
      <c r="L6" s="7">
        <v>8536</v>
      </c>
      <c r="M6" s="7">
        <v>8719</v>
      </c>
      <c r="N6" s="7">
        <v>8786</v>
      </c>
      <c r="O6" s="7">
        <v>8827</v>
      </c>
      <c r="P6" s="7">
        <v>8842</v>
      </c>
      <c r="Q6" s="7">
        <v>8986</v>
      </c>
      <c r="R6" s="7">
        <v>9113</v>
      </c>
      <c r="S6" s="7">
        <v>9176</v>
      </c>
      <c r="T6" s="7">
        <v>9294</v>
      </c>
      <c r="U6" s="7">
        <v>9501</v>
      </c>
    </row>
    <row r="7" spans="1:21" x14ac:dyDescent="0.4">
      <c r="A7" s="8" t="s">
        <v>17</v>
      </c>
      <c r="B7" s="14">
        <v>2015</v>
      </c>
      <c r="C7" s="14">
        <v>2105</v>
      </c>
      <c r="D7" s="14">
        <v>2187</v>
      </c>
      <c r="E7" s="14">
        <v>2266</v>
      </c>
      <c r="F7" s="14">
        <v>2295</v>
      </c>
      <c r="G7" s="14">
        <v>2311</v>
      </c>
      <c r="H7" s="14">
        <v>2312</v>
      </c>
      <c r="I7" s="14">
        <v>2414</v>
      </c>
      <c r="J7" s="14">
        <v>2525</v>
      </c>
      <c r="K7" s="14">
        <v>2668</v>
      </c>
      <c r="L7" s="14">
        <v>2855</v>
      </c>
      <c r="M7" s="14">
        <v>2965</v>
      </c>
      <c r="N7" s="9">
        <v>3123</v>
      </c>
      <c r="O7" s="9">
        <v>3209</v>
      </c>
      <c r="P7" s="9">
        <v>3338</v>
      </c>
      <c r="Q7" s="9">
        <v>3414</v>
      </c>
      <c r="R7" s="9">
        <v>3541</v>
      </c>
      <c r="S7" s="9">
        <v>3595</v>
      </c>
      <c r="T7" s="9">
        <v>3681</v>
      </c>
      <c r="U7" s="9">
        <v>3750</v>
      </c>
    </row>
    <row r="8" spans="1:21" ht="19.5" thickBot="1" x14ac:dyDescent="0.45">
      <c r="A8" s="10" t="s">
        <v>18</v>
      </c>
      <c r="B8" s="11">
        <v>12277</v>
      </c>
      <c r="C8" s="11">
        <v>12220</v>
      </c>
      <c r="D8" s="11">
        <v>12225</v>
      </c>
      <c r="E8" s="11">
        <v>12296</v>
      </c>
      <c r="F8" s="11">
        <v>12398</v>
      </c>
      <c r="G8" s="11">
        <v>12497</v>
      </c>
      <c r="H8" s="11">
        <v>12548</v>
      </c>
      <c r="I8" s="11">
        <v>12919</v>
      </c>
      <c r="J8" s="11">
        <v>13187</v>
      </c>
      <c r="K8" s="11">
        <v>13460</v>
      </c>
      <c r="L8" s="11">
        <v>13979</v>
      </c>
      <c r="M8" s="11">
        <v>14362</v>
      </c>
      <c r="N8" s="11">
        <v>14687</v>
      </c>
      <c r="O8" s="11">
        <v>14916</v>
      </c>
      <c r="P8" s="11">
        <v>14916</v>
      </c>
      <c r="Q8" s="11">
        <v>15470</v>
      </c>
      <c r="R8" s="11">
        <v>15867</v>
      </c>
      <c r="S8" s="11">
        <v>16025</v>
      </c>
      <c r="T8" s="11">
        <f>SUM(T5:T7)</f>
        <v>16300</v>
      </c>
      <c r="U8" s="11">
        <f>SUM(U5:U7)</f>
        <v>16659</v>
      </c>
    </row>
    <row r="9" spans="1:21" ht="19.5" thickTop="1" x14ac:dyDescent="0.4">
      <c r="A9" s="12" t="s">
        <v>19</v>
      </c>
      <c r="B9" s="13">
        <f>B7/B8</f>
        <v>0.16412804431049932</v>
      </c>
      <c r="C9" s="13">
        <f>C7/C8</f>
        <v>0.17225859247135844</v>
      </c>
      <c r="D9" s="13">
        <f t="shared" ref="D9:N9" si="0">D7/D8</f>
        <v>0.17889570552147238</v>
      </c>
      <c r="E9" s="13">
        <f t="shared" si="0"/>
        <v>0.18428757319453482</v>
      </c>
      <c r="F9" s="13">
        <f t="shared" si="0"/>
        <v>0.18511050169382159</v>
      </c>
      <c r="G9" s="13">
        <f>G7/G8</f>
        <v>0.18492438185164439</v>
      </c>
      <c r="H9" s="13">
        <f t="shared" si="0"/>
        <v>0.18425247051322921</v>
      </c>
      <c r="I9" s="13">
        <f t="shared" si="0"/>
        <v>0.18685656784580851</v>
      </c>
      <c r="J9" s="13">
        <f>J7/J8</f>
        <v>0.19147645408356714</v>
      </c>
      <c r="K9" s="13">
        <f t="shared" si="0"/>
        <v>0.19821693907875185</v>
      </c>
      <c r="L9" s="13">
        <f t="shared" si="0"/>
        <v>0.20423492381429287</v>
      </c>
      <c r="M9" s="13">
        <f t="shared" si="0"/>
        <v>0.20644756997632641</v>
      </c>
      <c r="N9" s="13">
        <f t="shared" si="0"/>
        <v>0.21263702594130865</v>
      </c>
      <c r="O9" s="13">
        <f t="shared" ref="O9" si="1">O7/O8</f>
        <v>0.2151381067310271</v>
      </c>
      <c r="P9" s="13">
        <f t="shared" ref="P9:U9" si="2">P7/P8</f>
        <v>0.22378653794582998</v>
      </c>
      <c r="Q9" s="13">
        <f t="shared" si="2"/>
        <v>0.22068519715578538</v>
      </c>
      <c r="R9" s="13">
        <f t="shared" si="2"/>
        <v>0.22316758051301444</v>
      </c>
      <c r="S9" s="13">
        <f t="shared" si="2"/>
        <v>0.22433697347893916</v>
      </c>
      <c r="T9" s="13">
        <f t="shared" si="2"/>
        <v>0.2258282208588957</v>
      </c>
      <c r="U9" s="13">
        <f t="shared" si="2"/>
        <v>0.22510354763191068</v>
      </c>
    </row>
  </sheetData>
  <mergeCells count="1">
    <mergeCell ref="S3:T3"/>
  </mergeCells>
  <phoneticPr fontId="3"/>
  <printOptions horizontalCentered="1"/>
  <pageMargins left="0.31496062992125984" right="0.31496062992125984" top="0.94488188976377963" bottom="0.35433070866141736" header="0.31496062992125984" footer="0.31496062992125984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U9"/>
  <sheetViews>
    <sheetView view="pageBreakPreview" zoomScale="80" zoomScaleNormal="55" zoomScaleSheetLayoutView="80" workbookViewId="0">
      <selection activeCell="W9" sqref="W9"/>
    </sheetView>
  </sheetViews>
  <sheetFormatPr defaultRowHeight="18.75" x14ac:dyDescent="0.4"/>
  <cols>
    <col min="1" max="1" width="12.125" customWidth="1"/>
    <col min="2" max="14" width="8.625" customWidth="1"/>
    <col min="15" max="16" width="9.25" bestFit="1" customWidth="1"/>
  </cols>
  <sheetData>
    <row r="3" spans="1:21" x14ac:dyDescent="0.4">
      <c r="A3" t="s">
        <v>22</v>
      </c>
      <c r="L3" s="1"/>
      <c r="S3" s="24" t="s">
        <v>23</v>
      </c>
      <c r="T3" s="24"/>
    </row>
    <row r="4" spans="1:21" x14ac:dyDescent="0.4">
      <c r="A4" s="2"/>
      <c r="B4" s="3" t="s">
        <v>2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15" t="s">
        <v>14</v>
      </c>
      <c r="O4" s="15" t="s">
        <v>36</v>
      </c>
      <c r="P4" s="15" t="s">
        <v>37</v>
      </c>
      <c r="Q4" s="15" t="s">
        <v>40</v>
      </c>
      <c r="R4" s="15" t="s">
        <v>41</v>
      </c>
      <c r="S4" s="15" t="s">
        <v>42</v>
      </c>
      <c r="T4" s="15" t="s">
        <v>44</v>
      </c>
      <c r="U4" s="15" t="s">
        <v>47</v>
      </c>
    </row>
    <row r="5" spans="1:21" x14ac:dyDescent="0.4">
      <c r="A5" s="4" t="s">
        <v>15</v>
      </c>
      <c r="B5" s="5">
        <v>1865</v>
      </c>
      <c r="C5" s="5">
        <v>1851</v>
      </c>
      <c r="D5" s="5">
        <v>1895</v>
      </c>
      <c r="E5" s="5">
        <v>1935</v>
      </c>
      <c r="F5" s="5">
        <v>1957</v>
      </c>
      <c r="G5" s="5">
        <v>2017</v>
      </c>
      <c r="H5" s="5">
        <v>2073</v>
      </c>
      <c r="I5" s="5">
        <v>2135</v>
      </c>
      <c r="J5" s="5">
        <v>2103</v>
      </c>
      <c r="K5" s="5">
        <v>2102</v>
      </c>
      <c r="L5" s="5">
        <v>2115</v>
      </c>
      <c r="M5" s="5">
        <v>2158</v>
      </c>
      <c r="N5" s="16">
        <v>2207</v>
      </c>
      <c r="O5" s="16">
        <v>2232</v>
      </c>
      <c r="P5" s="16">
        <v>2229</v>
      </c>
      <c r="Q5" s="16">
        <v>2280</v>
      </c>
      <c r="R5" s="16">
        <v>2278</v>
      </c>
      <c r="S5" s="16">
        <v>2303</v>
      </c>
      <c r="T5" s="16">
        <v>2373</v>
      </c>
      <c r="U5" s="16">
        <v>2391</v>
      </c>
    </row>
    <row r="6" spans="1:21" x14ac:dyDescent="0.4">
      <c r="A6" s="6" t="s">
        <v>16</v>
      </c>
      <c r="B6" s="7">
        <v>7082</v>
      </c>
      <c r="C6" s="7">
        <v>6968</v>
      </c>
      <c r="D6" s="7">
        <v>6952</v>
      </c>
      <c r="E6" s="7">
        <v>6974</v>
      </c>
      <c r="F6" s="7">
        <v>7038</v>
      </c>
      <c r="G6" s="7">
        <v>7178</v>
      </c>
      <c r="H6" s="7">
        <v>7221</v>
      </c>
      <c r="I6" s="7">
        <v>7261</v>
      </c>
      <c r="J6" s="7">
        <v>7157</v>
      </c>
      <c r="K6" s="7">
        <v>7136</v>
      </c>
      <c r="L6" s="7">
        <v>7122</v>
      </c>
      <c r="M6" s="7">
        <v>7081</v>
      </c>
      <c r="N6" s="7">
        <v>6968</v>
      </c>
      <c r="O6" s="7">
        <v>6913</v>
      </c>
      <c r="P6" s="7">
        <v>6918</v>
      </c>
      <c r="Q6" s="7">
        <v>6903</v>
      </c>
      <c r="R6" s="7">
        <v>6894</v>
      </c>
      <c r="S6" s="7">
        <v>7023</v>
      </c>
      <c r="T6" s="7">
        <v>7129</v>
      </c>
      <c r="U6" s="7">
        <v>7231</v>
      </c>
    </row>
    <row r="7" spans="1:21" x14ac:dyDescent="0.4">
      <c r="A7" s="8" t="s">
        <v>17</v>
      </c>
      <c r="B7" s="9">
        <v>2226</v>
      </c>
      <c r="C7" s="9">
        <v>2302</v>
      </c>
      <c r="D7" s="9">
        <v>2347</v>
      </c>
      <c r="E7" s="9">
        <v>2394</v>
      </c>
      <c r="F7" s="9">
        <v>2419</v>
      </c>
      <c r="G7" s="9">
        <v>2421</v>
      </c>
      <c r="H7" s="9">
        <v>2401</v>
      </c>
      <c r="I7" s="9">
        <v>2477</v>
      </c>
      <c r="J7" s="9">
        <v>2523</v>
      </c>
      <c r="K7" s="9">
        <v>2592</v>
      </c>
      <c r="L7" s="9">
        <v>2682</v>
      </c>
      <c r="M7" s="9">
        <v>2753</v>
      </c>
      <c r="N7" s="17">
        <v>2849</v>
      </c>
      <c r="O7" s="17">
        <v>2938</v>
      </c>
      <c r="P7" s="17">
        <v>3029</v>
      </c>
      <c r="Q7" s="17">
        <v>3115</v>
      </c>
      <c r="R7" s="17">
        <v>3201</v>
      </c>
      <c r="S7" s="17">
        <v>3241</v>
      </c>
      <c r="T7" s="17">
        <v>3300</v>
      </c>
      <c r="U7" s="17">
        <v>3372</v>
      </c>
    </row>
    <row r="8" spans="1:21" ht="19.5" thickBot="1" x14ac:dyDescent="0.45">
      <c r="A8" s="10" t="s">
        <v>18</v>
      </c>
      <c r="B8" s="11">
        <v>11173</v>
      </c>
      <c r="C8" s="11">
        <v>11121</v>
      </c>
      <c r="D8" s="11">
        <v>11194</v>
      </c>
      <c r="E8" s="11">
        <v>11303</v>
      </c>
      <c r="F8" s="11">
        <v>11414</v>
      </c>
      <c r="G8" s="11">
        <v>11616</v>
      </c>
      <c r="H8" s="11">
        <v>11695</v>
      </c>
      <c r="I8" s="11">
        <v>11873</v>
      </c>
      <c r="J8" s="11">
        <v>11783</v>
      </c>
      <c r="K8" s="11">
        <v>11830</v>
      </c>
      <c r="L8" s="11">
        <v>11919</v>
      </c>
      <c r="M8" s="11">
        <v>11992</v>
      </c>
      <c r="N8" s="11">
        <v>12024</v>
      </c>
      <c r="O8" s="11">
        <v>12083</v>
      </c>
      <c r="P8" s="11">
        <f>SUM(P5:P7)</f>
        <v>12176</v>
      </c>
      <c r="Q8" s="11">
        <v>12298</v>
      </c>
      <c r="R8" s="11">
        <v>12373</v>
      </c>
      <c r="S8" s="11">
        <v>12567</v>
      </c>
      <c r="T8" s="11">
        <f>SUM(T5:T7)</f>
        <v>12802</v>
      </c>
      <c r="U8" s="11">
        <f>SUM(U5:U7)</f>
        <v>12994</v>
      </c>
    </row>
    <row r="9" spans="1:21" ht="19.5" thickTop="1" x14ac:dyDescent="0.4">
      <c r="A9" s="12" t="s">
        <v>19</v>
      </c>
      <c r="B9" s="13">
        <f>B7/B8</f>
        <v>0.19923028729974043</v>
      </c>
      <c r="C9" s="13">
        <f t="shared" ref="C9:N9" si="0">C7/C8</f>
        <v>0.20699577376135239</v>
      </c>
      <c r="D9" s="13">
        <f t="shared" si="0"/>
        <v>0.20966589244237985</v>
      </c>
      <c r="E9" s="13">
        <f t="shared" si="0"/>
        <v>0.21180217641334159</v>
      </c>
      <c r="F9" s="13">
        <f t="shared" si="0"/>
        <v>0.21193271421061854</v>
      </c>
      <c r="G9" s="13">
        <f t="shared" si="0"/>
        <v>0.20841942148760331</v>
      </c>
      <c r="H9" s="13">
        <f t="shared" si="0"/>
        <v>0.20530141085934159</v>
      </c>
      <c r="I9" s="13">
        <f t="shared" si="0"/>
        <v>0.20862461046070918</v>
      </c>
      <c r="J9" s="13">
        <f t="shared" si="0"/>
        <v>0.21412204022744633</v>
      </c>
      <c r="K9" s="13">
        <f t="shared" si="0"/>
        <v>0.21910397295012679</v>
      </c>
      <c r="L9" s="13">
        <f t="shared" si="0"/>
        <v>0.22501887742260257</v>
      </c>
      <c r="M9" s="13">
        <f t="shared" si="0"/>
        <v>0.22956971314209473</v>
      </c>
      <c r="N9" s="13">
        <f t="shared" si="0"/>
        <v>0.23694278110445774</v>
      </c>
      <c r="O9" s="13">
        <f t="shared" ref="O9:P9" si="1">O7/O8</f>
        <v>0.24315153521476454</v>
      </c>
      <c r="P9" s="13">
        <f t="shared" si="1"/>
        <v>0.24876806833114323</v>
      </c>
      <c r="Q9" s="13">
        <f t="shared" ref="Q9:R9" si="2">Q7/Q8</f>
        <v>0.25329321840949748</v>
      </c>
      <c r="R9" s="13">
        <f t="shared" si="2"/>
        <v>0.25870847813788089</v>
      </c>
      <c r="S9" s="13">
        <f t="shared" ref="S9:T9" si="3">S7/S8</f>
        <v>0.25789766849685686</v>
      </c>
      <c r="T9" s="13">
        <f t="shared" si="3"/>
        <v>0.25777222309014214</v>
      </c>
      <c r="U9" s="13">
        <f t="shared" ref="U9" si="4">U7/U8</f>
        <v>0.25950438663998771</v>
      </c>
    </row>
  </sheetData>
  <mergeCells count="1">
    <mergeCell ref="S3:T3"/>
  </mergeCells>
  <phoneticPr fontId="3"/>
  <printOptions horizontalCentered="1"/>
  <pageMargins left="0.31496062992125984" right="0.31496062992125984" top="0.94488188976377963" bottom="0.35433070866141736" header="0.31496062992125984" footer="0.31496062992125984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U9"/>
  <sheetViews>
    <sheetView view="pageBreakPreview" topLeftCell="E4" zoomScale="80" zoomScaleNormal="55" zoomScaleSheetLayoutView="80" workbookViewId="0">
      <selection activeCell="V13" sqref="V13"/>
    </sheetView>
  </sheetViews>
  <sheetFormatPr defaultRowHeight="18.75" x14ac:dyDescent="0.4"/>
  <cols>
    <col min="1" max="1" width="12.125" customWidth="1"/>
    <col min="2" max="14" width="8.625" customWidth="1"/>
    <col min="15" max="16" width="9.25" bestFit="1" customWidth="1"/>
  </cols>
  <sheetData>
    <row r="3" spans="1:21" x14ac:dyDescent="0.4">
      <c r="A3" t="s">
        <v>20</v>
      </c>
      <c r="L3" s="1"/>
      <c r="S3" s="24" t="s">
        <v>1</v>
      </c>
      <c r="T3" s="24"/>
    </row>
    <row r="4" spans="1:21" x14ac:dyDescent="0.4">
      <c r="A4" s="2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36</v>
      </c>
      <c r="P4" s="3" t="s">
        <v>37</v>
      </c>
      <c r="Q4" s="3" t="s">
        <v>40</v>
      </c>
      <c r="R4" s="3" t="s">
        <v>41</v>
      </c>
      <c r="S4" s="3" t="s">
        <v>42</v>
      </c>
      <c r="T4" s="3" t="s">
        <v>44</v>
      </c>
      <c r="U4" s="3" t="s">
        <v>47</v>
      </c>
    </row>
    <row r="5" spans="1:21" x14ac:dyDescent="0.4">
      <c r="A5" s="4" t="s">
        <v>15</v>
      </c>
      <c r="B5" s="5">
        <v>1996</v>
      </c>
      <c r="C5" s="5">
        <v>1934</v>
      </c>
      <c r="D5" s="5">
        <v>1894</v>
      </c>
      <c r="E5" s="5">
        <v>1849</v>
      </c>
      <c r="F5" s="5">
        <v>1786</v>
      </c>
      <c r="G5" s="5">
        <v>1734</v>
      </c>
      <c r="H5" s="5">
        <v>1707</v>
      </c>
      <c r="I5" s="5">
        <v>1653</v>
      </c>
      <c r="J5" s="5">
        <v>1732</v>
      </c>
      <c r="K5" s="5">
        <v>1738</v>
      </c>
      <c r="L5" s="5">
        <v>1791</v>
      </c>
      <c r="M5" s="5">
        <v>1754</v>
      </c>
      <c r="N5" s="5">
        <v>1773</v>
      </c>
      <c r="O5" s="5">
        <v>1819</v>
      </c>
      <c r="P5" s="5">
        <v>1802</v>
      </c>
      <c r="Q5" s="5">
        <v>1836</v>
      </c>
      <c r="R5" s="5">
        <v>1896</v>
      </c>
      <c r="S5" s="5">
        <v>1907</v>
      </c>
      <c r="T5" s="5">
        <v>1884</v>
      </c>
      <c r="U5" s="5">
        <v>1862</v>
      </c>
    </row>
    <row r="6" spans="1:21" x14ac:dyDescent="0.4">
      <c r="A6" s="6" t="s">
        <v>16</v>
      </c>
      <c r="B6" s="7">
        <v>7440</v>
      </c>
      <c r="C6" s="7">
        <v>7448</v>
      </c>
      <c r="D6" s="7">
        <v>7403</v>
      </c>
      <c r="E6" s="7">
        <v>7370</v>
      </c>
      <c r="F6" s="7">
        <v>7346</v>
      </c>
      <c r="G6" s="7">
        <v>7297</v>
      </c>
      <c r="H6" s="7">
        <v>7259</v>
      </c>
      <c r="I6" s="7">
        <v>7151</v>
      </c>
      <c r="J6" s="7">
        <v>7386</v>
      </c>
      <c r="K6" s="7">
        <v>7355</v>
      </c>
      <c r="L6" s="7">
        <v>7324</v>
      </c>
      <c r="M6" s="7">
        <v>7278</v>
      </c>
      <c r="N6" s="7">
        <v>7225</v>
      </c>
      <c r="O6" s="7">
        <v>7200</v>
      </c>
      <c r="P6" s="7">
        <v>7193</v>
      </c>
      <c r="Q6" s="7">
        <v>7258</v>
      </c>
      <c r="R6" s="7">
        <v>7279</v>
      </c>
      <c r="S6" s="7">
        <v>7275</v>
      </c>
      <c r="T6" s="7">
        <v>7262</v>
      </c>
      <c r="U6" s="7">
        <v>7197</v>
      </c>
    </row>
    <row r="7" spans="1:21" x14ac:dyDescent="0.4">
      <c r="A7" s="8" t="s">
        <v>17</v>
      </c>
      <c r="B7" s="14">
        <v>2102</v>
      </c>
      <c r="C7" s="14">
        <v>2193</v>
      </c>
      <c r="D7" s="14">
        <v>2241</v>
      </c>
      <c r="E7" s="14">
        <v>2285</v>
      </c>
      <c r="F7" s="14">
        <v>2306</v>
      </c>
      <c r="G7" s="14">
        <v>2299</v>
      </c>
      <c r="H7" s="14">
        <v>2268</v>
      </c>
      <c r="I7" s="14">
        <v>2363</v>
      </c>
      <c r="J7" s="14">
        <v>2523</v>
      </c>
      <c r="K7" s="14">
        <v>2641</v>
      </c>
      <c r="L7" s="14">
        <v>2746</v>
      </c>
      <c r="M7" s="14">
        <v>2844</v>
      </c>
      <c r="N7" s="9">
        <v>3002</v>
      </c>
      <c r="O7" s="9">
        <v>3088</v>
      </c>
      <c r="P7" s="9">
        <v>3175</v>
      </c>
      <c r="Q7" s="9">
        <v>3278</v>
      </c>
      <c r="R7" s="9">
        <v>3397</v>
      </c>
      <c r="S7" s="9">
        <v>3451</v>
      </c>
      <c r="T7" s="9">
        <v>3529</v>
      </c>
      <c r="U7" s="9">
        <v>3586</v>
      </c>
    </row>
    <row r="8" spans="1:21" ht="19.5" thickBot="1" x14ac:dyDescent="0.45">
      <c r="A8" s="10" t="s">
        <v>18</v>
      </c>
      <c r="B8" s="11">
        <v>11538</v>
      </c>
      <c r="C8" s="11">
        <v>11575</v>
      </c>
      <c r="D8" s="11">
        <v>11538</v>
      </c>
      <c r="E8" s="11">
        <v>11504</v>
      </c>
      <c r="F8" s="11">
        <v>11438</v>
      </c>
      <c r="G8" s="11">
        <v>11330</v>
      </c>
      <c r="H8" s="11">
        <v>11234</v>
      </c>
      <c r="I8" s="11">
        <v>11167</v>
      </c>
      <c r="J8" s="11">
        <v>11641</v>
      </c>
      <c r="K8" s="11">
        <v>11734</v>
      </c>
      <c r="L8" s="11">
        <v>11861</v>
      </c>
      <c r="M8" s="11">
        <v>11876</v>
      </c>
      <c r="N8" s="11">
        <v>12000</v>
      </c>
      <c r="O8" s="11">
        <v>12107</v>
      </c>
      <c r="P8" s="11">
        <f>SUM(P5:P7)</f>
        <v>12170</v>
      </c>
      <c r="Q8" s="11">
        <v>12372</v>
      </c>
      <c r="R8" s="11">
        <v>12572</v>
      </c>
      <c r="S8" s="11">
        <v>12633</v>
      </c>
      <c r="T8" s="11">
        <f>SUM(T5:T7)</f>
        <v>12675</v>
      </c>
      <c r="U8" s="11">
        <f>SUM(U5:U7)</f>
        <v>12645</v>
      </c>
    </row>
    <row r="9" spans="1:21" ht="19.5" thickTop="1" x14ac:dyDescent="0.4">
      <c r="A9" s="12" t="s">
        <v>19</v>
      </c>
      <c r="B9" s="13">
        <f>B7/B8</f>
        <v>0.18218062055815565</v>
      </c>
      <c r="C9" s="13">
        <f>C7/C8</f>
        <v>0.18946004319654428</v>
      </c>
      <c r="D9" s="13">
        <f t="shared" ref="D9:N9" si="0">D7/D8</f>
        <v>0.19422776911076442</v>
      </c>
      <c r="E9" s="13">
        <f t="shared" si="0"/>
        <v>0.19862656467315717</v>
      </c>
      <c r="F9" s="13">
        <f t="shared" si="0"/>
        <v>0.20160867284490294</v>
      </c>
      <c r="G9" s="13">
        <f>G7/G8</f>
        <v>0.20291262135922331</v>
      </c>
      <c r="H9" s="13">
        <f t="shared" si="0"/>
        <v>0.20188712836033471</v>
      </c>
      <c r="I9" s="13">
        <f t="shared" si="0"/>
        <v>0.21160562371272498</v>
      </c>
      <c r="J9" s="13">
        <f t="shared" si="0"/>
        <v>0.21673395756378319</v>
      </c>
      <c r="K9" s="13">
        <f t="shared" si="0"/>
        <v>0.22507243906596217</v>
      </c>
      <c r="L9" s="13">
        <f t="shared" si="0"/>
        <v>0.23151504932130512</v>
      </c>
      <c r="M9" s="13">
        <f t="shared" si="0"/>
        <v>0.23947457056247895</v>
      </c>
      <c r="N9" s="13">
        <f t="shared" si="0"/>
        <v>0.25016666666666665</v>
      </c>
      <c r="O9" s="13">
        <f t="shared" ref="O9:P9" si="1">O7/O8</f>
        <v>0.2550590567440324</v>
      </c>
      <c r="P9" s="13">
        <f t="shared" si="1"/>
        <v>0.26088742810188992</v>
      </c>
      <c r="Q9" s="13">
        <f t="shared" ref="Q9:R9" si="2">Q7/Q8</f>
        <v>0.26495311994827031</v>
      </c>
      <c r="R9" s="13">
        <f t="shared" si="2"/>
        <v>0.27020362710785872</v>
      </c>
      <c r="S9" s="13">
        <f t="shared" ref="S9:T9" si="3">S7/S8</f>
        <v>0.27317343465526794</v>
      </c>
      <c r="T9" s="13">
        <f t="shared" si="3"/>
        <v>0.27842209072978302</v>
      </c>
      <c r="U9" s="13">
        <f t="shared" ref="U9" si="4">U7/U8</f>
        <v>0.28359035191775406</v>
      </c>
    </row>
  </sheetData>
  <mergeCells count="1">
    <mergeCell ref="S3:T3"/>
  </mergeCells>
  <phoneticPr fontId="3"/>
  <printOptions horizontalCentered="1"/>
  <pageMargins left="0.31496062992125984" right="0.31496062992125984" top="0.94488188976377963" bottom="0.35433070866141736" header="0.31496062992125984" footer="0.31496062992125984"/>
  <pageSetup paperSize="9"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U9"/>
  <sheetViews>
    <sheetView view="pageBreakPreview" topLeftCell="A4" zoomScale="87" zoomScaleNormal="55" zoomScaleSheetLayoutView="87" workbookViewId="0">
      <selection activeCell="U17" sqref="U17"/>
    </sheetView>
  </sheetViews>
  <sheetFormatPr defaultRowHeight="18.75" x14ac:dyDescent="0.4"/>
  <cols>
    <col min="1" max="1" width="12.125" customWidth="1"/>
    <col min="2" max="14" width="8.625" customWidth="1"/>
    <col min="15" max="16" width="9.25" bestFit="1" customWidth="1"/>
  </cols>
  <sheetData>
    <row r="3" spans="1:21" x14ac:dyDescent="0.4">
      <c r="A3" t="s">
        <v>21</v>
      </c>
      <c r="L3" s="1"/>
      <c r="S3" s="24" t="s">
        <v>1</v>
      </c>
      <c r="T3" s="24"/>
    </row>
    <row r="4" spans="1:21" x14ac:dyDescent="0.4">
      <c r="A4" s="2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15" t="s">
        <v>14</v>
      </c>
      <c r="O4" s="15" t="s">
        <v>36</v>
      </c>
      <c r="P4" s="15" t="s">
        <v>37</v>
      </c>
      <c r="Q4" s="15" t="s">
        <v>40</v>
      </c>
      <c r="R4" s="15" t="s">
        <v>41</v>
      </c>
      <c r="S4" s="15" t="s">
        <v>42</v>
      </c>
      <c r="T4" s="15" t="s">
        <v>44</v>
      </c>
      <c r="U4" s="15" t="s">
        <v>47</v>
      </c>
    </row>
    <row r="5" spans="1:21" x14ac:dyDescent="0.4">
      <c r="A5" s="4" t="s">
        <v>15</v>
      </c>
      <c r="B5" s="5">
        <v>834</v>
      </c>
      <c r="C5" s="5">
        <v>828</v>
      </c>
      <c r="D5" s="5">
        <v>788</v>
      </c>
      <c r="E5" s="5">
        <v>769</v>
      </c>
      <c r="F5" s="5">
        <v>737</v>
      </c>
      <c r="G5" s="5">
        <v>729</v>
      </c>
      <c r="H5" s="5">
        <v>713</v>
      </c>
      <c r="I5" s="5">
        <v>696</v>
      </c>
      <c r="J5" s="5">
        <v>676</v>
      </c>
      <c r="K5" s="5">
        <v>650</v>
      </c>
      <c r="L5" s="5">
        <v>625</v>
      </c>
      <c r="M5" s="5">
        <v>635</v>
      </c>
      <c r="N5" s="16">
        <v>637</v>
      </c>
      <c r="O5" s="16">
        <v>614</v>
      </c>
      <c r="P5" s="16">
        <v>603</v>
      </c>
      <c r="Q5" s="16">
        <v>587</v>
      </c>
      <c r="R5" s="16">
        <v>574</v>
      </c>
      <c r="S5" s="16">
        <v>566</v>
      </c>
      <c r="T5" s="16">
        <v>551</v>
      </c>
      <c r="U5" s="16">
        <v>523</v>
      </c>
    </row>
    <row r="6" spans="1:21" x14ac:dyDescent="0.4">
      <c r="A6" s="6" t="s">
        <v>16</v>
      </c>
      <c r="B6" s="7">
        <v>3654</v>
      </c>
      <c r="C6" s="7">
        <v>3600</v>
      </c>
      <c r="D6" s="7">
        <v>3453</v>
      </c>
      <c r="E6" s="7">
        <v>3357</v>
      </c>
      <c r="F6" s="7">
        <v>3359</v>
      </c>
      <c r="G6" s="7">
        <v>3316</v>
      </c>
      <c r="H6" s="7">
        <v>3303</v>
      </c>
      <c r="I6" s="7">
        <v>3253</v>
      </c>
      <c r="J6" s="7">
        <v>3105</v>
      </c>
      <c r="K6" s="7">
        <v>3078</v>
      </c>
      <c r="L6" s="7">
        <v>2980</v>
      </c>
      <c r="M6" s="7">
        <v>2866</v>
      </c>
      <c r="N6" s="7">
        <v>2765</v>
      </c>
      <c r="O6" s="7">
        <v>2647</v>
      </c>
      <c r="P6" s="7">
        <v>2571</v>
      </c>
      <c r="Q6" s="7">
        <v>2551</v>
      </c>
      <c r="R6" s="7">
        <v>2510</v>
      </c>
      <c r="S6" s="7">
        <v>2467</v>
      </c>
      <c r="T6" s="7">
        <v>2461</v>
      </c>
      <c r="U6" s="7">
        <v>2416</v>
      </c>
    </row>
    <row r="7" spans="1:21" x14ac:dyDescent="0.4">
      <c r="A7" s="8" t="s">
        <v>17</v>
      </c>
      <c r="B7" s="14">
        <v>1283</v>
      </c>
      <c r="C7" s="14">
        <v>1321</v>
      </c>
      <c r="D7" s="14">
        <v>1343</v>
      </c>
      <c r="E7" s="14">
        <v>1364</v>
      </c>
      <c r="F7" s="14">
        <v>1368</v>
      </c>
      <c r="G7" s="14">
        <v>1354</v>
      </c>
      <c r="H7" s="14">
        <v>1341</v>
      </c>
      <c r="I7" s="14">
        <v>1397</v>
      </c>
      <c r="J7" s="14">
        <v>1396</v>
      </c>
      <c r="K7" s="14">
        <v>1429</v>
      </c>
      <c r="L7" s="14">
        <v>1472</v>
      </c>
      <c r="M7" s="14">
        <v>1511</v>
      </c>
      <c r="N7" s="17">
        <v>1548</v>
      </c>
      <c r="O7" s="17">
        <v>1579</v>
      </c>
      <c r="P7" s="17">
        <v>1614</v>
      </c>
      <c r="Q7" s="17">
        <v>1647</v>
      </c>
      <c r="R7" s="17">
        <v>1681</v>
      </c>
      <c r="S7" s="17">
        <v>1670</v>
      </c>
      <c r="T7" s="17">
        <v>1669</v>
      </c>
      <c r="U7" s="17">
        <v>1692</v>
      </c>
    </row>
    <row r="8" spans="1:21" ht="19.5" thickBot="1" x14ac:dyDescent="0.45">
      <c r="A8" s="10" t="s">
        <v>18</v>
      </c>
      <c r="B8" s="11">
        <v>5771</v>
      </c>
      <c r="C8" s="11">
        <v>5749</v>
      </c>
      <c r="D8" s="11">
        <v>5584</v>
      </c>
      <c r="E8" s="11">
        <v>5490</v>
      </c>
      <c r="F8" s="11">
        <v>5464</v>
      </c>
      <c r="G8" s="11">
        <v>5399</v>
      </c>
      <c r="H8" s="11">
        <v>5357</v>
      </c>
      <c r="I8" s="11">
        <v>5346</v>
      </c>
      <c r="J8" s="11">
        <v>5177</v>
      </c>
      <c r="K8" s="11">
        <v>5157</v>
      </c>
      <c r="L8" s="11">
        <v>5077</v>
      </c>
      <c r="M8" s="11">
        <v>5012</v>
      </c>
      <c r="N8" s="11">
        <v>4950</v>
      </c>
      <c r="O8" s="11">
        <v>4840</v>
      </c>
      <c r="P8" s="11">
        <f>SUM(P5:P7)</f>
        <v>4788</v>
      </c>
      <c r="Q8" s="11">
        <v>4785</v>
      </c>
      <c r="R8" s="11">
        <v>4765</v>
      </c>
      <c r="S8" s="11">
        <v>4703</v>
      </c>
      <c r="T8" s="11">
        <f>SUM(T5:T7)</f>
        <v>4681</v>
      </c>
      <c r="U8" s="11">
        <f>SUM(U5:U7)</f>
        <v>4631</v>
      </c>
    </row>
    <row r="9" spans="1:21" ht="19.5" thickTop="1" x14ac:dyDescent="0.4">
      <c r="A9" s="12" t="s">
        <v>19</v>
      </c>
      <c r="B9" s="13">
        <f>B7/B8</f>
        <v>0.22231848899670767</v>
      </c>
      <c r="C9" s="13">
        <f>C7/C8</f>
        <v>0.22977909201600277</v>
      </c>
      <c r="D9" s="13">
        <f t="shared" ref="D9:N9" si="0">D7/D8</f>
        <v>0.24050859598853869</v>
      </c>
      <c r="E9" s="13">
        <f t="shared" si="0"/>
        <v>0.24845173041894353</v>
      </c>
      <c r="F9" s="13">
        <f t="shared" si="0"/>
        <v>0.25036603221083453</v>
      </c>
      <c r="G9" s="13">
        <f t="shared" si="0"/>
        <v>0.25078718281163176</v>
      </c>
      <c r="H9" s="13">
        <f t="shared" si="0"/>
        <v>0.25032667537801007</v>
      </c>
      <c r="I9" s="13">
        <f t="shared" si="0"/>
        <v>0.26131687242798352</v>
      </c>
      <c r="J9" s="13">
        <f t="shared" si="0"/>
        <v>0.26965423990728221</v>
      </c>
      <c r="K9" s="13">
        <f t="shared" si="0"/>
        <v>0.27709908861741323</v>
      </c>
      <c r="L9" s="13">
        <f t="shared" si="0"/>
        <v>0.28993500098483355</v>
      </c>
      <c r="M9" s="13">
        <f t="shared" si="0"/>
        <v>0.30147645650438948</v>
      </c>
      <c r="N9" s="13">
        <f t="shared" si="0"/>
        <v>0.31272727272727274</v>
      </c>
      <c r="O9" s="13">
        <f t="shared" ref="O9" si="1">O7/O8</f>
        <v>0.32623966942148758</v>
      </c>
      <c r="P9" s="13">
        <f t="shared" ref="P9:U9" si="2">P7/P8</f>
        <v>0.33709273182957394</v>
      </c>
      <c r="Q9" s="13">
        <f t="shared" si="2"/>
        <v>0.34420062695924764</v>
      </c>
      <c r="R9" s="13">
        <f t="shared" si="2"/>
        <v>0.35278069254984262</v>
      </c>
      <c r="S9" s="13">
        <f t="shared" si="2"/>
        <v>0.35509249415266853</v>
      </c>
      <c r="T9" s="13">
        <f t="shared" si="2"/>
        <v>0.35654774620807522</v>
      </c>
      <c r="U9" s="13">
        <f t="shared" si="2"/>
        <v>0.36536385229971929</v>
      </c>
    </row>
  </sheetData>
  <mergeCells count="1">
    <mergeCell ref="S3:T3"/>
  </mergeCells>
  <phoneticPr fontId="3"/>
  <printOptions horizontalCentered="1"/>
  <pageMargins left="0.31496062992125984" right="0.31496062992125984" top="0.94488188976377963" bottom="0.35433070866141736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年齢３区分別人口の推移（全体）</vt:lpstr>
      <vt:lpstr>年齢３区分別人口の推移 (大里)</vt:lpstr>
      <vt:lpstr>年齢３区分別人口の推移 (玉城)</vt:lpstr>
      <vt:lpstr>年齢３区分別人口の推移 (佐敷)</vt:lpstr>
      <vt:lpstr>年齢３区分別人口の推移 (知念)</vt:lpstr>
      <vt:lpstr>'年齢３区分別人口の推移 (玉城)'!Print_Area</vt:lpstr>
      <vt:lpstr>'年齢３区分別人口の推移 (佐敷)'!Print_Area</vt:lpstr>
      <vt:lpstr>'年齢３区分別人口の推移 (大里)'!Print_Area</vt:lpstr>
      <vt:lpstr>'年齢３区分別人口の推移 (知念)'!Print_Area</vt:lpstr>
      <vt:lpstr>'年齢３区分別人口の推移（全体）'!Print_Area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南城市市民課</dc:creator>
  <cp:lastModifiedBy>砂川　絢香</cp:lastModifiedBy>
  <cp:lastPrinted>2020-11-13T10:37:40Z</cp:lastPrinted>
  <dcterms:created xsi:type="dcterms:W3CDTF">2018-02-20T09:14:58Z</dcterms:created>
  <dcterms:modified xsi:type="dcterms:W3CDTF">2026-01-07T02:17:00Z</dcterms:modified>
</cp:coreProperties>
</file>