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555" windowWidth="19155" windowHeight="7395" tabRatio="796" firstSheet="3" activeTab="11"/>
  </bookViews>
  <sheets>
    <sheet name="平成26年1月" sheetId="3" r:id="rId1"/>
    <sheet name="平成26年2月" sheetId="4" r:id="rId2"/>
    <sheet name="平成26年3月" sheetId="5" r:id="rId3"/>
    <sheet name="平成26年4月" sheetId="6" r:id="rId4"/>
    <sheet name="平成26年5月" sheetId="7" r:id="rId5"/>
    <sheet name="平成26年6月" sheetId="8" r:id="rId6"/>
    <sheet name="平成26年7月" sheetId="10" r:id="rId7"/>
    <sheet name="平成26年8月" sheetId="11" r:id="rId8"/>
    <sheet name="平成26年9月" sheetId="12" r:id="rId9"/>
    <sheet name="平成26年10月" sheetId="13" r:id="rId10"/>
    <sheet name="平成26年11月" sheetId="14" r:id="rId11"/>
    <sheet name="平成26年12月" sheetId="15" r:id="rId12"/>
  </sheets>
  <definedNames>
    <definedName name="_xlnm.Print_Area" localSheetId="2">平成26年3月!$A$1:$G$91</definedName>
    <definedName name="_xlnm.Print_Titles" localSheetId="9">平成26年10月!$5:$5</definedName>
    <definedName name="_xlnm.Print_Titles" localSheetId="10">平成26年11月!$5:$5</definedName>
    <definedName name="_xlnm.Print_Titles" localSheetId="11">平成26年12月!$5:$5</definedName>
    <definedName name="_xlnm.Print_Titles" localSheetId="0">平成26年1月!$5:$5</definedName>
    <definedName name="_xlnm.Print_Titles" localSheetId="1">平成26年2月!$5:$5</definedName>
    <definedName name="_xlnm.Print_Titles" localSheetId="2">平成26年3月!$1:$5</definedName>
    <definedName name="_xlnm.Print_Titles" localSheetId="3">平成26年4月!$5:$5</definedName>
    <definedName name="_xlnm.Print_Titles" localSheetId="4">平成26年5月!$5:$5</definedName>
    <definedName name="_xlnm.Print_Titles" localSheetId="5">平成26年6月!$5:$5</definedName>
    <definedName name="_xlnm.Print_Titles" localSheetId="6">平成26年7月!$5:$5</definedName>
    <definedName name="_xlnm.Print_Titles" localSheetId="7">平成26年8月!$5:$5</definedName>
    <definedName name="_xlnm.Print_Titles" localSheetId="8">平成26年9月!$5:$5</definedName>
  </definedNames>
  <calcPr calcId="145621"/>
</workbook>
</file>

<file path=xl/calcChain.xml><?xml version="1.0" encoding="utf-8"?>
<calcChain xmlns="http://schemas.openxmlformats.org/spreadsheetml/2006/main">
  <c r="G20" i="7" l="1"/>
  <c r="G90" i="7"/>
  <c r="F89" i="7"/>
  <c r="E89" i="7"/>
  <c r="D89" i="7"/>
  <c r="G88" i="7"/>
  <c r="G87" i="7"/>
  <c r="G86" i="7"/>
  <c r="G85" i="7"/>
  <c r="G84" i="7"/>
  <c r="G83" i="7"/>
  <c r="G82" i="7"/>
  <c r="G81" i="7"/>
  <c r="G80" i="7"/>
  <c r="G79" i="7"/>
  <c r="G78" i="7"/>
  <c r="G77" i="7"/>
  <c r="G76" i="7"/>
  <c r="G75" i="7"/>
  <c r="G74" i="7"/>
  <c r="G73" i="7"/>
  <c r="G72" i="7"/>
  <c r="G71" i="7"/>
  <c r="G70" i="7"/>
  <c r="G69" i="7"/>
  <c r="G68" i="7"/>
  <c r="G67" i="7"/>
  <c r="G66" i="7"/>
  <c r="G65" i="7"/>
  <c r="G64" i="7"/>
  <c r="G63" i="7"/>
  <c r="G62" i="7"/>
  <c r="F61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E61" i="7"/>
  <c r="D61" i="7"/>
  <c r="G44" i="7"/>
  <c r="F43" i="7"/>
  <c r="E43" i="7"/>
  <c r="D43" i="7"/>
  <c r="G42" i="7"/>
  <c r="G41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5" i="7"/>
  <c r="G24" i="7"/>
  <c r="G23" i="7"/>
  <c r="G22" i="7"/>
  <c r="G21" i="7"/>
  <c r="D26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F26" i="7"/>
  <c r="E91" i="7"/>
  <c r="D91" i="7" l="1"/>
  <c r="G89" i="7"/>
  <c r="G43" i="7"/>
  <c r="G6" i="7"/>
  <c r="G26" i="7" s="1"/>
  <c r="G45" i="7"/>
  <c r="G61" i="7" s="1"/>
  <c r="E26" i="7"/>
  <c r="F91" i="7"/>
  <c r="E20" i="6"/>
  <c r="G20" i="6" s="1"/>
  <c r="F45" i="6"/>
  <c r="E45" i="6"/>
  <c r="D45" i="6"/>
  <c r="D20" i="6"/>
  <c r="F6" i="6"/>
  <c r="E6" i="6"/>
  <c r="D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1" i="6"/>
  <c r="G22" i="6"/>
  <c r="G23" i="6"/>
  <c r="G6" i="6" l="1"/>
  <c r="G91" i="7"/>
  <c r="F91" i="6"/>
  <c r="E91" i="6"/>
  <c r="G90" i="6"/>
  <c r="F89" i="6"/>
  <c r="E89" i="6"/>
  <c r="D89" i="6"/>
  <c r="G88" i="6"/>
  <c r="G87" i="6"/>
  <c r="G86" i="6"/>
  <c r="G85" i="6"/>
  <c r="G84" i="6"/>
  <c r="G83" i="6"/>
  <c r="G82" i="6"/>
  <c r="G81" i="6"/>
  <c r="G80" i="6"/>
  <c r="G79" i="6"/>
  <c r="G78" i="6"/>
  <c r="G77" i="6"/>
  <c r="G76" i="6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F61" i="6"/>
  <c r="E61" i="6"/>
  <c r="D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F43" i="6"/>
  <c r="E43" i="6"/>
  <c r="D43" i="6"/>
  <c r="G42" i="6"/>
  <c r="G41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F26" i="6"/>
  <c r="E26" i="6"/>
  <c r="D26" i="6"/>
  <c r="G25" i="6"/>
  <c r="G24" i="6"/>
  <c r="G26" i="6" l="1"/>
  <c r="G89" i="6"/>
  <c r="G43" i="6"/>
  <c r="D91" i="6"/>
  <c r="G61" i="6"/>
  <c r="G24" i="5"/>
  <c r="F45" i="5"/>
  <c r="E45" i="5"/>
  <c r="F20" i="5"/>
  <c r="F6" i="5"/>
  <c r="E20" i="5"/>
  <c r="E6" i="5"/>
  <c r="D45" i="5"/>
  <c r="D20" i="5"/>
  <c r="D6" i="5"/>
  <c r="G91" i="6" l="1"/>
  <c r="F91" i="5"/>
  <c r="E91" i="5"/>
  <c r="G90" i="5"/>
  <c r="F89" i="5"/>
  <c r="E89" i="5"/>
  <c r="D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F61" i="5"/>
  <c r="E61" i="5"/>
  <c r="D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F43" i="5"/>
  <c r="E43" i="5"/>
  <c r="D43" i="5"/>
  <c r="G42" i="5"/>
  <c r="G41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F26" i="5"/>
  <c r="E26" i="5"/>
  <c r="D26" i="5"/>
  <c r="G25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89" i="5" l="1"/>
  <c r="G61" i="5"/>
  <c r="G43" i="5"/>
  <c r="G26" i="5"/>
  <c r="D91" i="5"/>
  <c r="F91" i="4"/>
  <c r="E91" i="4"/>
  <c r="G90" i="4"/>
  <c r="F89" i="4"/>
  <c r="E89" i="4"/>
  <c r="D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F61" i="4"/>
  <c r="E61" i="4"/>
  <c r="D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F43" i="4"/>
  <c r="E43" i="4"/>
  <c r="D43" i="4"/>
  <c r="G42" i="4"/>
  <c r="G41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F26" i="4"/>
  <c r="E26" i="4"/>
  <c r="D26" i="4"/>
  <c r="G25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91" i="5" l="1"/>
  <c r="G43" i="4"/>
  <c r="G89" i="4"/>
  <c r="D91" i="4"/>
  <c r="G61" i="4"/>
  <c r="G26" i="4"/>
  <c r="D26" i="3"/>
  <c r="G91" i="4" l="1"/>
  <c r="G90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62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44" i="3"/>
  <c r="G42" i="3"/>
  <c r="G41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6" i="3"/>
  <c r="G26" i="3" l="1"/>
  <c r="G89" i="3"/>
  <c r="F91" i="3"/>
  <c r="G43" i="3"/>
  <c r="F89" i="3"/>
  <c r="E89" i="3"/>
  <c r="D89" i="3"/>
  <c r="D61" i="3"/>
  <c r="F61" i="3"/>
  <c r="F43" i="3"/>
  <c r="E43" i="3"/>
  <c r="D43" i="3"/>
  <c r="D91" i="3" l="1"/>
  <c r="E61" i="3"/>
  <c r="E91" i="3"/>
  <c r="G61" i="3"/>
  <c r="G91" i="3" s="1"/>
  <c r="E26" i="3"/>
  <c r="F26" i="3"/>
</calcChain>
</file>

<file path=xl/sharedStrings.xml><?xml version="1.0" encoding="utf-8"?>
<sst xmlns="http://schemas.openxmlformats.org/spreadsheetml/2006/main" count="1188" uniqueCount="110">
  <si>
    <t>行政区別住民登録人口</t>
    <rPh sb="0" eb="2">
      <t>ギョウセイ</t>
    </rPh>
    <rPh sb="2" eb="4">
      <t>クベツ</t>
    </rPh>
    <rPh sb="4" eb="6">
      <t>ジュウミン</t>
    </rPh>
    <rPh sb="6" eb="8">
      <t>トウロク</t>
    </rPh>
    <rPh sb="8" eb="10">
      <t>ジンコウ</t>
    </rPh>
    <phoneticPr fontId="3"/>
  </si>
  <si>
    <t>行政区名称</t>
    <rPh sb="0" eb="3">
      <t>ギョウセイク</t>
    </rPh>
    <rPh sb="3" eb="5">
      <t>メイショウ</t>
    </rPh>
    <phoneticPr fontId="3"/>
  </si>
  <si>
    <t>世帯数</t>
    <rPh sb="0" eb="3">
      <t>セタイスウ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</si>
  <si>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</si>
  <si>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</si>
  <si>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</si>
  <si>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玉　　城</t>
    <rPh sb="0" eb="1">
      <t>タマ</t>
    </rPh>
    <rPh sb="3" eb="4">
      <t>シロ</t>
    </rPh>
    <phoneticPr fontId="3"/>
  </si>
  <si>
    <t>垣花</t>
  </si>
  <si>
    <t>仲村渠</t>
  </si>
  <si>
    <t>百名</t>
  </si>
  <si>
    <t>新原</t>
  </si>
  <si>
    <t>玉城</t>
  </si>
  <si>
    <t>中山</t>
  </si>
  <si>
    <t>奥武</t>
  </si>
  <si>
    <t>志堅原</t>
  </si>
  <si>
    <t>堀川</t>
  </si>
  <si>
    <t>富里</t>
  </si>
  <si>
    <t>當山</t>
  </si>
  <si>
    <t>屋嘉部</t>
  </si>
  <si>
    <t>糸数</t>
  </si>
  <si>
    <t>喜良原</t>
  </si>
  <si>
    <t>船越</t>
  </si>
  <si>
    <t>愛地</t>
  </si>
  <si>
    <t>前川</t>
  </si>
  <si>
    <t>親慶原（県営親ケ原団地）</t>
    <rPh sb="4" eb="6">
      <t>ケンエイ</t>
    </rPh>
    <rPh sb="6" eb="7">
      <t>オヤ</t>
    </rPh>
    <rPh sb="8" eb="9">
      <t>ハラ</t>
    </rPh>
    <rPh sb="9" eb="11">
      <t>ダンチ</t>
    </rPh>
    <phoneticPr fontId="3"/>
  </si>
  <si>
    <t>喜良原（朝日の家）</t>
    <rPh sb="0" eb="1">
      <t>キ</t>
    </rPh>
    <rPh sb="1" eb="2">
      <t>リョウ</t>
    </rPh>
    <rPh sb="2" eb="3">
      <t>ハラ</t>
    </rPh>
    <rPh sb="4" eb="6">
      <t>アサヒ</t>
    </rPh>
    <rPh sb="7" eb="8">
      <t>イエ</t>
    </rPh>
    <phoneticPr fontId="3"/>
  </si>
  <si>
    <t>小計（玉城）</t>
    <rPh sb="0" eb="2">
      <t>ショウケイ</t>
    </rPh>
    <rPh sb="3" eb="5">
      <t>タマグスク</t>
    </rPh>
    <phoneticPr fontId="3"/>
  </si>
  <si>
    <t>知　　念</t>
    <rPh sb="0" eb="1">
      <t>チ</t>
    </rPh>
    <rPh sb="3" eb="4">
      <t>ネン</t>
    </rPh>
    <phoneticPr fontId="3"/>
  </si>
  <si>
    <t>志喜屋</t>
  </si>
  <si>
    <t>山里</t>
  </si>
  <si>
    <t>具志堅</t>
  </si>
  <si>
    <t>知念</t>
  </si>
  <si>
    <t>吉富</t>
  </si>
  <si>
    <t>久手堅</t>
  </si>
  <si>
    <t>安座真</t>
  </si>
  <si>
    <t>知名</t>
  </si>
  <si>
    <t>海野</t>
  </si>
  <si>
    <t>久原</t>
  </si>
  <si>
    <t>久高</t>
  </si>
  <si>
    <t>具志堅（刑務所）</t>
  </si>
  <si>
    <t>知念（自衛隊１）</t>
  </si>
  <si>
    <t>吉富（自衛隊２）</t>
  </si>
  <si>
    <t>久手堅（老人ホーム）</t>
  </si>
  <si>
    <t>知念（県営団地）</t>
  </si>
  <si>
    <t>小計（知念）</t>
    <rPh sb="0" eb="2">
      <t>ショウケイ</t>
    </rPh>
    <rPh sb="3" eb="5">
      <t>チネン</t>
    </rPh>
    <phoneticPr fontId="3"/>
  </si>
  <si>
    <t>佐　　敷</t>
    <rPh sb="0" eb="1">
      <t>サ</t>
    </rPh>
    <rPh sb="3" eb="4">
      <t>シキ</t>
    </rPh>
    <phoneticPr fontId="3"/>
  </si>
  <si>
    <t>津波古</t>
  </si>
  <si>
    <t>小谷</t>
  </si>
  <si>
    <t>新里</t>
  </si>
  <si>
    <t>兼久</t>
  </si>
  <si>
    <t>佐敷</t>
  </si>
  <si>
    <t>手登根</t>
  </si>
  <si>
    <t>伊原</t>
  </si>
  <si>
    <t>屋比久</t>
  </si>
  <si>
    <t>外間</t>
  </si>
  <si>
    <t>冨祖崎</t>
  </si>
  <si>
    <t>仲伊保</t>
  </si>
  <si>
    <t>新開</t>
  </si>
  <si>
    <t>県営団地</t>
  </si>
  <si>
    <t>第二団地</t>
  </si>
  <si>
    <t>県営仲伊保団地</t>
  </si>
  <si>
    <t>自衛隊</t>
  </si>
  <si>
    <t>小谷（小谷園）</t>
    <rPh sb="3" eb="5">
      <t>コタニ</t>
    </rPh>
    <rPh sb="5" eb="6">
      <t>エン</t>
    </rPh>
    <phoneticPr fontId="3"/>
  </si>
  <si>
    <t>小計（佐敷）</t>
    <rPh sb="0" eb="2">
      <t>ショウケイ</t>
    </rPh>
    <rPh sb="3" eb="5">
      <t>サシキ</t>
    </rPh>
    <phoneticPr fontId="3"/>
  </si>
  <si>
    <t>大　　里</t>
    <rPh sb="0" eb="1">
      <t>ダイ</t>
    </rPh>
    <rPh sb="3" eb="4">
      <t>サト</t>
    </rPh>
    <phoneticPr fontId="3"/>
  </si>
  <si>
    <t>西原</t>
  </si>
  <si>
    <t>南風原</t>
  </si>
  <si>
    <t>平良</t>
  </si>
  <si>
    <t>嶺井</t>
  </si>
  <si>
    <t>嶺井団地</t>
  </si>
  <si>
    <t>古堅</t>
  </si>
  <si>
    <t>福原</t>
  </si>
  <si>
    <t>島袋</t>
  </si>
  <si>
    <t>当間</t>
  </si>
  <si>
    <t>仲程</t>
  </si>
  <si>
    <t>高宮城</t>
  </si>
  <si>
    <t>銭又</t>
  </si>
  <si>
    <t>平川</t>
  </si>
  <si>
    <t>稲嶺</t>
  </si>
  <si>
    <t>大里グリーンタウン</t>
  </si>
  <si>
    <t>目取真</t>
  </si>
  <si>
    <t>湧稲国</t>
  </si>
  <si>
    <t>大城</t>
  </si>
  <si>
    <t>稲福</t>
  </si>
  <si>
    <t>真境名</t>
  </si>
  <si>
    <t>大里団地</t>
  </si>
  <si>
    <t>大里第二団地</t>
  </si>
  <si>
    <t>大里ニュータウン</t>
  </si>
  <si>
    <t>第二グリーンタウン</t>
  </si>
  <si>
    <t>島添の丘</t>
  </si>
  <si>
    <t>東雲の丘</t>
  </si>
  <si>
    <t>鵠生の叢</t>
  </si>
  <si>
    <t>小計（大里）</t>
    <rPh sb="0" eb="2">
      <t>ショウケイ</t>
    </rPh>
    <rPh sb="3" eb="5">
      <t>オオザト</t>
    </rPh>
    <phoneticPr fontId="3"/>
  </si>
  <si>
    <t>南城市合計</t>
    <rPh sb="0" eb="2">
      <t>ナンジョウ</t>
    </rPh>
    <rPh sb="2" eb="3">
      <t>シ</t>
    </rPh>
    <rPh sb="3" eb="5">
      <t>ゴウケイ</t>
    </rPh>
    <phoneticPr fontId="3"/>
  </si>
  <si>
    <t>平成26年1月末日</t>
    <rPh sb="7" eb="8">
      <t>マツ</t>
    </rPh>
    <phoneticPr fontId="3"/>
  </si>
  <si>
    <t>※外国人住民を含みます。</t>
    <rPh sb="1" eb="4">
      <t>ガイコクジン</t>
    </rPh>
    <rPh sb="4" eb="6">
      <t>ジュウミン</t>
    </rPh>
    <rPh sb="7" eb="8">
      <t>フク</t>
    </rPh>
    <phoneticPr fontId="3"/>
  </si>
  <si>
    <t>親慶原</t>
    <phoneticPr fontId="3"/>
  </si>
  <si>
    <t>字つきしろ</t>
    <rPh sb="0" eb="1">
      <t>アザ</t>
    </rPh>
    <phoneticPr fontId="3"/>
  </si>
  <si>
    <t>つきしろ</t>
    <phoneticPr fontId="3"/>
  </si>
  <si>
    <t>平成26年2月末日</t>
    <rPh sb="7" eb="8">
      <t>マツ</t>
    </rPh>
    <phoneticPr fontId="3"/>
  </si>
  <si>
    <t>平成26年3月末日</t>
    <rPh sb="7" eb="8">
      <t>マツ</t>
    </rPh>
    <phoneticPr fontId="3"/>
  </si>
  <si>
    <t>平成26年4月末日</t>
    <rPh sb="7" eb="8">
      <t>マツ</t>
    </rPh>
    <phoneticPr fontId="3"/>
  </si>
  <si>
    <t>平成26年5月末日</t>
    <rPh sb="7" eb="8">
      <t>マツ</t>
    </rPh>
    <phoneticPr fontId="3"/>
  </si>
  <si>
    <t>平成26年6月末日</t>
    <rPh sb="7" eb="8">
      <t>マツ</t>
    </rPh>
    <phoneticPr fontId="3"/>
  </si>
  <si>
    <t>平成26年7月末日</t>
    <rPh sb="7" eb="8">
      <t>マツ</t>
    </rPh>
    <phoneticPr fontId="3"/>
  </si>
  <si>
    <t>平成26年8月末日</t>
    <rPh sb="7" eb="8">
      <t>マツ</t>
    </rPh>
    <phoneticPr fontId="3"/>
  </si>
  <si>
    <t>平成26年9月末日</t>
    <rPh sb="7" eb="8">
      <t>マツ</t>
    </rPh>
    <phoneticPr fontId="3"/>
  </si>
  <si>
    <t>平成26年10月末日</t>
    <rPh sb="8" eb="9">
      <t>マツ</t>
    </rPh>
    <phoneticPr fontId="3"/>
  </si>
  <si>
    <t>平成26年11月末日</t>
    <rPh sb="8" eb="9">
      <t>マツ</t>
    </rPh>
    <phoneticPr fontId="3"/>
  </si>
  <si>
    <t>平成26年12月末日</t>
    <rPh sb="8" eb="9">
      <t>マツ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</si>
</sst>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/&quot;標&quot;&quot;準&quot;"/>
    <numFmt numFmtId="177" formatCode="#,##0_);[Red]\(#,##0\)"/>
  </numFmts>
  <fonts count="15" x14ac:knownFonts="1"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明朝"/>
      <family val="1"/>
      <charset val="128"/>
    </font>
    <font>
      <sz val="11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CCFFCC"/>
        <bgColor indexed="8"/>
      </patternFill>
    </fill>
    <fill>
      <patternFill patternType="solid">
        <fgColor rgb="FFCCFFCC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1" fillId="0" borderId="0">
      <alignment vertical="center"/>
    </xf>
    <xf numFmtId="0" fontId="1" fillId="0" borderId="0">
      <alignment vertical="center"/>
    </xf>
  </cellStyleXfs>
  <cellXfs count="126">
    <xf numFmtId="0" fontId="0" fillId="0" borderId="0" xfId="0"/>
    <xf numFmtId="0" fontId="2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8" fillId="0" borderId="1" xfId="0" applyFont="1" applyBorder="1" applyAlignment="1">
      <alignment horizontal="center" vertical="center"/>
    </xf>
    <xf numFmtId="0" fontId="2" fillId="0" borderId="2" xfId="0" applyFont="1" applyBorder="1"/>
    <xf numFmtId="3" fontId="10" fillId="0" borderId="2" xfId="0" applyNumberFormat="1" applyFont="1" applyFill="1" applyBorder="1" applyAlignment="1">
      <alignment horizontal="right"/>
    </xf>
    <xf numFmtId="0" fontId="10" fillId="0" borderId="2" xfId="0" applyNumberFormat="1" applyFont="1" applyFill="1" applyBorder="1" applyAlignment="1">
      <alignment horizontal="right"/>
    </xf>
    <xf numFmtId="3" fontId="2" fillId="0" borderId="0" xfId="0" applyNumberFormat="1" applyFont="1"/>
    <xf numFmtId="3" fontId="10" fillId="0" borderId="3" xfId="0" applyNumberFormat="1" applyFont="1" applyFill="1" applyBorder="1" applyAlignment="1">
      <alignment horizontal="right"/>
    </xf>
    <xf numFmtId="0" fontId="10" fillId="0" borderId="3" xfId="0" applyNumberFormat="1" applyFont="1" applyFill="1" applyBorder="1" applyAlignment="1">
      <alignment horizontal="right"/>
    </xf>
    <xf numFmtId="3" fontId="10" fillId="3" borderId="3" xfId="0" applyNumberFormat="1" applyFont="1" applyFill="1" applyBorder="1" applyAlignment="1">
      <alignment horizontal="right"/>
    </xf>
    <xf numFmtId="0" fontId="10" fillId="0" borderId="10" xfId="0" applyNumberFormat="1" applyFont="1" applyFill="1" applyBorder="1" applyAlignment="1">
      <alignment horizontal="right"/>
    </xf>
    <xf numFmtId="3" fontId="10" fillId="3" borderId="12" xfId="0" applyNumberFormat="1" applyFont="1" applyFill="1" applyBorder="1" applyAlignment="1">
      <alignment horizontal="right"/>
    </xf>
    <xf numFmtId="0" fontId="2" fillId="4" borderId="13" xfId="0" applyFont="1" applyFill="1" applyBorder="1" applyAlignment="1">
      <alignment vertical="center" textRotation="255"/>
    </xf>
    <xf numFmtId="3" fontId="2" fillId="4" borderId="13" xfId="0" applyNumberFormat="1" applyFont="1" applyFill="1" applyBorder="1"/>
    <xf numFmtId="0" fontId="10" fillId="0" borderId="4" xfId="0" applyFont="1" applyFill="1" applyBorder="1" applyAlignment="1">
      <alignment horizontal="left" indent="2"/>
    </xf>
    <xf numFmtId="0" fontId="10" fillId="0" borderId="5" xfId="0" applyFont="1" applyFill="1" applyBorder="1" applyAlignment="1">
      <alignment horizontal="left" indent="2"/>
    </xf>
    <xf numFmtId="176" fontId="8" fillId="0" borderId="2" xfId="0" applyNumberFormat="1" applyFont="1" applyFill="1" applyBorder="1" applyAlignment="1">
      <alignment horizontal="center"/>
    </xf>
    <xf numFmtId="0" fontId="13" fillId="2" borderId="11" xfId="0" applyFont="1" applyFill="1" applyBorder="1" applyAlignment="1">
      <alignment vertical="center"/>
    </xf>
    <xf numFmtId="3" fontId="10" fillId="5" borderId="11" xfId="0" applyNumberFormat="1" applyFont="1" applyFill="1" applyBorder="1" applyAlignment="1">
      <alignment horizontal="right"/>
    </xf>
    <xf numFmtId="3" fontId="10" fillId="0" borderId="16" xfId="0" applyNumberFormat="1" applyFont="1" applyFill="1" applyBorder="1" applyAlignment="1">
      <alignment horizontal="right"/>
    </xf>
    <xf numFmtId="3" fontId="10" fillId="6" borderId="3" xfId="0" applyNumberFormat="1" applyFont="1" applyFill="1" applyBorder="1" applyAlignment="1">
      <alignment horizontal="right"/>
    </xf>
    <xf numFmtId="3" fontId="10" fillId="7" borderId="12" xfId="0" applyNumberFormat="1" applyFont="1" applyFill="1" applyBorder="1" applyAlignment="1">
      <alignment horizontal="right"/>
    </xf>
    <xf numFmtId="176" fontId="8" fillId="0" borderId="2" xfId="0" applyNumberFormat="1" applyFont="1" applyFill="1" applyBorder="1" applyAlignment="1">
      <alignment horizontal="center"/>
    </xf>
    <xf numFmtId="0" fontId="10" fillId="0" borderId="4" xfId="0" applyFont="1" applyFill="1" applyBorder="1" applyAlignment="1">
      <alignment horizontal="left" indent="2"/>
    </xf>
    <xf numFmtId="0" fontId="10" fillId="0" borderId="5" xfId="0" applyFont="1" applyFill="1" applyBorder="1" applyAlignment="1">
      <alignment horizontal="left" indent="2"/>
    </xf>
    <xf numFmtId="0" fontId="10" fillId="0" borderId="2" xfId="0" applyFont="1" applyFill="1" applyBorder="1" applyAlignment="1">
      <alignment horizontal="right"/>
    </xf>
    <xf numFmtId="0" fontId="10" fillId="0" borderId="10" xfId="0" applyFont="1" applyFill="1" applyBorder="1" applyAlignment="1">
      <alignment horizontal="right"/>
    </xf>
    <xf numFmtId="0" fontId="10" fillId="5" borderId="11" xfId="0" applyFont="1" applyFill="1" applyBorder="1" applyAlignment="1">
      <alignment horizontal="right"/>
    </xf>
    <xf numFmtId="176" fontId="8" fillId="0" borderId="2" xfId="0" applyNumberFormat="1" applyFont="1" applyFill="1" applyBorder="1" applyAlignment="1">
      <alignment horizontal="center"/>
    </xf>
    <xf numFmtId="0" fontId="10" fillId="0" borderId="4" xfId="0" applyFont="1" applyFill="1" applyBorder="1" applyAlignment="1">
      <alignment horizontal="left" indent="2"/>
    </xf>
    <xf numFmtId="0" fontId="10" fillId="0" borderId="5" xfId="0" applyFont="1" applyFill="1" applyBorder="1" applyAlignment="1">
      <alignment horizontal="left" indent="2"/>
    </xf>
    <xf numFmtId="176" fontId="8" fillId="0" borderId="2" xfId="0" applyNumberFormat="1" applyFont="1" applyFill="1" applyBorder="1" applyAlignment="1">
      <alignment horizontal="center"/>
    </xf>
    <xf numFmtId="0" fontId="10" fillId="0" borderId="4" xfId="0" applyFont="1" applyFill="1" applyBorder="1" applyAlignment="1">
      <alignment horizontal="left" indent="2"/>
    </xf>
    <xf numFmtId="0" fontId="10" fillId="0" borderId="5" xfId="0" applyFont="1" applyFill="1" applyBorder="1" applyAlignment="1">
      <alignment horizontal="left" indent="2"/>
    </xf>
    <xf numFmtId="3" fontId="10" fillId="6" borderId="12" xfId="0" applyNumberFormat="1" applyFont="1" applyFill="1" applyBorder="1" applyAlignment="1">
      <alignment horizontal="right"/>
    </xf>
    <xf numFmtId="0" fontId="11" fillId="0" borderId="2" xfId="2" applyFont="1" applyBorder="1">
      <alignment vertical="center"/>
    </xf>
    <xf numFmtId="3" fontId="11" fillId="0" borderId="2" xfId="2" applyNumberFormat="1" applyFont="1" applyBorder="1">
      <alignment vertical="center"/>
    </xf>
    <xf numFmtId="0" fontId="11" fillId="0" borderId="16" xfId="2" applyFont="1" applyBorder="1">
      <alignment vertical="center"/>
    </xf>
    <xf numFmtId="0" fontId="2" fillId="4" borderId="16" xfId="0" applyFont="1" applyFill="1" applyBorder="1" applyAlignment="1">
      <alignment vertical="center" textRotation="255"/>
    </xf>
    <xf numFmtId="0" fontId="13" fillId="2" borderId="13" xfId="0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horizontal="center"/>
    </xf>
    <xf numFmtId="177" fontId="14" fillId="0" borderId="2" xfId="0" applyNumberFormat="1" applyFont="1" applyBorder="1" applyAlignment="1">
      <alignment horizontal="right" vertical="center"/>
    </xf>
    <xf numFmtId="177" fontId="10" fillId="0" borderId="2" xfId="0" applyNumberFormat="1" applyFont="1" applyFill="1" applyBorder="1" applyAlignment="1">
      <alignment horizontal="right" vertical="center"/>
    </xf>
    <xf numFmtId="177" fontId="10" fillId="0" borderId="2" xfId="0" applyNumberFormat="1" applyFont="1" applyFill="1" applyBorder="1" applyAlignment="1">
      <alignment horizontal="left" indent="2"/>
    </xf>
    <xf numFmtId="177" fontId="14" fillId="0" borderId="2" xfId="0" applyNumberFormat="1" applyFont="1" applyFill="1" applyBorder="1" applyAlignment="1">
      <alignment horizontal="right" vertical="center"/>
    </xf>
    <xf numFmtId="177" fontId="14" fillId="3" borderId="3" xfId="0" applyNumberFormat="1" applyFont="1" applyFill="1" applyBorder="1" applyAlignment="1">
      <alignment horizontal="right" vertical="center"/>
    </xf>
    <xf numFmtId="177" fontId="14" fillId="6" borderId="3" xfId="0" applyNumberFormat="1" applyFont="1" applyFill="1" applyBorder="1" applyAlignment="1">
      <alignment horizontal="right" vertical="center"/>
    </xf>
    <xf numFmtId="177" fontId="10" fillId="7" borderId="3" xfId="0" applyNumberFormat="1" applyFont="1" applyFill="1" applyBorder="1" applyAlignment="1">
      <alignment horizontal="right" vertical="center"/>
    </xf>
    <xf numFmtId="177" fontId="14" fillId="0" borderId="10" xfId="0" applyNumberFormat="1" applyFont="1" applyBorder="1" applyAlignment="1">
      <alignment horizontal="right" vertical="center"/>
    </xf>
    <xf numFmtId="177" fontId="10" fillId="0" borderId="10" xfId="0" applyNumberFormat="1" applyFont="1" applyFill="1" applyBorder="1" applyAlignment="1">
      <alignment horizontal="right" vertical="center"/>
    </xf>
    <xf numFmtId="177" fontId="14" fillId="3" borderId="12" xfId="0" applyNumberFormat="1" applyFont="1" applyFill="1" applyBorder="1" applyAlignment="1">
      <alignment horizontal="right" vertical="center"/>
    </xf>
    <xf numFmtId="177" fontId="10" fillId="3" borderId="12" xfId="0" applyNumberFormat="1" applyFont="1" applyFill="1" applyBorder="1" applyAlignment="1">
      <alignment horizontal="right" vertical="center"/>
    </xf>
    <xf numFmtId="177" fontId="14" fillId="0" borderId="16" xfId="0" applyNumberFormat="1" applyFont="1" applyBorder="1" applyAlignment="1">
      <alignment horizontal="right" vertical="center"/>
    </xf>
    <xf numFmtId="177" fontId="10" fillId="0" borderId="16" xfId="0" applyNumberFormat="1" applyFont="1" applyFill="1" applyBorder="1" applyAlignment="1">
      <alignment horizontal="right" vertical="center"/>
    </xf>
    <xf numFmtId="177" fontId="10" fillId="3" borderId="3" xfId="0" applyNumberFormat="1" applyFont="1" applyFill="1" applyBorder="1" applyAlignment="1">
      <alignment horizontal="right" vertical="center"/>
    </xf>
    <xf numFmtId="177" fontId="14" fillId="0" borderId="13" xfId="0" applyNumberFormat="1" applyFont="1" applyBorder="1" applyAlignment="1">
      <alignment horizontal="right" vertical="center"/>
    </xf>
    <xf numFmtId="177" fontId="10" fillId="5" borderId="13" xfId="0" applyNumberFormat="1" applyFont="1" applyFill="1" applyBorder="1" applyAlignment="1">
      <alignment horizontal="right" vertical="center"/>
    </xf>
    <xf numFmtId="177" fontId="2" fillId="4" borderId="16" xfId="0" applyNumberFormat="1" applyFont="1" applyFill="1" applyBorder="1" applyAlignment="1">
      <alignment horizontal="right" vertical="center"/>
    </xf>
    <xf numFmtId="177" fontId="8" fillId="0" borderId="2" xfId="0" applyNumberFormat="1" applyFont="1" applyFill="1" applyBorder="1" applyAlignment="1">
      <alignment horizontal="center"/>
    </xf>
    <xf numFmtId="177" fontId="10" fillId="0" borderId="2" xfId="0" applyNumberFormat="1" applyFont="1" applyFill="1" applyBorder="1" applyAlignment="1">
      <alignment horizontal="left" indent="2"/>
    </xf>
    <xf numFmtId="177" fontId="8" fillId="0" borderId="2" xfId="0" applyNumberFormat="1" applyFont="1" applyFill="1" applyBorder="1" applyAlignment="1">
      <alignment horizontal="center"/>
    </xf>
    <xf numFmtId="177" fontId="10" fillId="0" borderId="2" xfId="0" applyNumberFormat="1" applyFont="1" applyFill="1" applyBorder="1" applyAlignment="1">
      <alignment horizontal="left" indent="2"/>
    </xf>
    <xf numFmtId="177" fontId="8" fillId="0" borderId="2" xfId="0" applyNumberFormat="1" applyFont="1" applyFill="1" applyBorder="1" applyAlignment="1">
      <alignment horizontal="center"/>
    </xf>
    <xf numFmtId="177" fontId="10" fillId="0" borderId="2" xfId="0" applyNumberFormat="1" applyFont="1" applyFill="1" applyBorder="1" applyAlignment="1">
      <alignment horizontal="left" indent="2"/>
    </xf>
    <xf numFmtId="177" fontId="8" fillId="0" borderId="2" xfId="0" applyNumberFormat="1" applyFont="1" applyFill="1" applyBorder="1" applyAlignment="1">
      <alignment horizontal="center"/>
    </xf>
    <xf numFmtId="177" fontId="10" fillId="0" borderId="2" xfId="0" applyNumberFormat="1" applyFont="1" applyFill="1" applyBorder="1" applyAlignment="1">
      <alignment horizontal="left" indent="2"/>
    </xf>
    <xf numFmtId="177" fontId="10" fillId="0" borderId="2" xfId="0" applyNumberFormat="1" applyFont="1" applyFill="1" applyBorder="1" applyAlignment="1">
      <alignment horizontal="left" indent="2"/>
    </xf>
    <xf numFmtId="177" fontId="8" fillId="0" borderId="2" xfId="0" applyNumberFormat="1" applyFont="1" applyFill="1" applyBorder="1" applyAlignment="1">
      <alignment horizontal="center"/>
    </xf>
    <xf numFmtId="177" fontId="10" fillId="0" borderId="2" xfId="0" applyNumberFormat="1" applyFont="1" applyFill="1" applyBorder="1" applyAlignment="1">
      <alignment horizontal="left" indent="2"/>
    </xf>
    <xf numFmtId="177" fontId="8" fillId="0" borderId="2" xfId="0" applyNumberFormat="1" applyFont="1" applyFill="1" applyBorder="1" applyAlignment="1">
      <alignment horizontal="center"/>
    </xf>
    <xf numFmtId="177" fontId="8" fillId="0" borderId="2" xfId="0" applyNumberFormat="1" applyFont="1" applyFill="1" applyBorder="1" applyAlignment="1">
      <alignment horizontal="center"/>
    </xf>
    <xf numFmtId="177" fontId="10" fillId="0" borderId="2" xfId="0" applyNumberFormat="1" applyFont="1" applyFill="1" applyBorder="1" applyAlignment="1">
      <alignment horizontal="left" indent="2"/>
    </xf>
    <xf numFmtId="0" fontId="10" fillId="0" borderId="4" xfId="0" applyFont="1" applyFill="1" applyBorder="1" applyAlignment="1">
      <alignment horizontal="left" indent="2"/>
    </xf>
    <xf numFmtId="0" fontId="10" fillId="0" borderId="5" xfId="0" applyFont="1" applyFill="1" applyBorder="1" applyAlignment="1">
      <alignment horizontal="left" indent="2"/>
    </xf>
    <xf numFmtId="0" fontId="2" fillId="4" borderId="14" xfId="0" applyFont="1" applyFill="1" applyBorder="1" applyAlignment="1">
      <alignment horizontal="center" vertical="distributed"/>
    </xf>
    <xf numFmtId="0" fontId="2" fillId="4" borderId="15" xfId="0" applyFont="1" applyFill="1" applyBorder="1" applyAlignment="1">
      <alignment horizontal="center" vertical="distributed"/>
    </xf>
    <xf numFmtId="0" fontId="10" fillId="3" borderId="12" xfId="0" applyFont="1" applyFill="1" applyBorder="1" applyAlignment="1">
      <alignment horizontal="center"/>
    </xf>
    <xf numFmtId="0" fontId="10" fillId="5" borderId="14" xfId="0" applyFont="1" applyFill="1" applyBorder="1" applyAlignment="1">
      <alignment horizontal="left" indent="2"/>
    </xf>
    <xf numFmtId="0" fontId="10" fillId="5" borderId="15" xfId="0" applyFont="1" applyFill="1" applyBorder="1" applyAlignment="1">
      <alignment horizontal="left" indent="2"/>
    </xf>
    <xf numFmtId="0" fontId="10" fillId="0" borderId="2" xfId="0" applyFont="1" applyFill="1" applyBorder="1" applyAlignment="1">
      <alignment horizontal="left" indent="2"/>
    </xf>
    <xf numFmtId="0" fontId="9" fillId="2" borderId="7" xfId="0" applyFont="1" applyFill="1" applyBorder="1" applyAlignment="1">
      <alignment horizontal="center" vertical="center" textRotation="255"/>
    </xf>
    <xf numFmtId="0" fontId="9" fillId="2" borderId="6" xfId="0" applyFont="1" applyFill="1" applyBorder="1" applyAlignment="1">
      <alignment horizontal="center" vertical="center" textRotation="255"/>
    </xf>
    <xf numFmtId="0" fontId="9" fillId="2" borderId="11" xfId="0" applyFont="1" applyFill="1" applyBorder="1" applyAlignment="1">
      <alignment horizontal="center" vertical="center" textRotation="255"/>
    </xf>
    <xf numFmtId="0" fontId="10" fillId="0" borderId="8" xfId="0" applyFont="1" applyFill="1" applyBorder="1" applyAlignment="1">
      <alignment horizontal="left" indent="2"/>
    </xf>
    <xf numFmtId="0" fontId="10" fillId="0" borderId="9" xfId="0" applyFont="1" applyFill="1" applyBorder="1" applyAlignment="1">
      <alignment horizontal="left" indent="2"/>
    </xf>
    <xf numFmtId="0" fontId="10" fillId="0" borderId="10" xfId="0" applyFont="1" applyFill="1" applyBorder="1" applyAlignment="1">
      <alignment horizontal="left" indent="2"/>
    </xf>
    <xf numFmtId="0" fontId="10" fillId="3" borderId="3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vertical="center" textRotation="255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right" vertical="center" wrapText="1"/>
    </xf>
    <xf numFmtId="176" fontId="8" fillId="0" borderId="2" xfId="0" applyNumberFormat="1" applyFont="1" applyFill="1" applyBorder="1" applyAlignment="1">
      <alignment horizontal="center"/>
    </xf>
    <xf numFmtId="0" fontId="10" fillId="0" borderId="17" xfId="0" applyFont="1" applyFill="1" applyBorder="1" applyAlignment="1">
      <alignment horizontal="left" indent="2"/>
    </xf>
    <xf numFmtId="0" fontId="10" fillId="0" borderId="18" xfId="0" applyFont="1" applyFill="1" applyBorder="1" applyAlignment="1">
      <alignment horizontal="left" indent="2"/>
    </xf>
    <xf numFmtId="0" fontId="10" fillId="0" borderId="16" xfId="0" applyFont="1" applyFill="1" applyBorder="1" applyAlignment="1">
      <alignment horizontal="left" indent="2"/>
    </xf>
    <xf numFmtId="177" fontId="10" fillId="0" borderId="2" xfId="0" applyNumberFormat="1" applyFont="1" applyFill="1" applyBorder="1" applyAlignment="1">
      <alignment horizontal="left" indent="2"/>
    </xf>
    <xf numFmtId="177" fontId="2" fillId="4" borderId="16" xfId="0" applyNumberFormat="1" applyFont="1" applyFill="1" applyBorder="1" applyAlignment="1">
      <alignment horizontal="center" vertical="distributed"/>
    </xf>
    <xf numFmtId="177" fontId="10" fillId="3" borderId="3" xfId="0" applyNumberFormat="1" applyFont="1" applyFill="1" applyBorder="1" applyAlignment="1">
      <alignment horizontal="center"/>
    </xf>
    <xf numFmtId="177" fontId="10" fillId="5" borderId="13" xfId="0" applyNumberFormat="1" applyFont="1" applyFill="1" applyBorder="1" applyAlignment="1">
      <alignment horizontal="left" indent="2"/>
    </xf>
    <xf numFmtId="0" fontId="9" fillId="2" borderId="10" xfId="0" applyFont="1" applyFill="1" applyBorder="1" applyAlignment="1">
      <alignment horizontal="center" vertical="center" textRotation="255"/>
    </xf>
    <xf numFmtId="0" fontId="9" fillId="2" borderId="2" xfId="0" applyFont="1" applyFill="1" applyBorder="1" applyAlignment="1">
      <alignment horizontal="center" vertical="center" textRotation="255"/>
    </xf>
    <xf numFmtId="177" fontId="10" fillId="0" borderId="10" xfId="0" applyNumberFormat="1" applyFont="1" applyFill="1" applyBorder="1" applyAlignment="1">
      <alignment horizontal="left" indent="2"/>
    </xf>
    <xf numFmtId="0" fontId="9" fillId="2" borderId="16" xfId="0" applyFont="1" applyFill="1" applyBorder="1" applyAlignment="1">
      <alignment horizontal="center" vertical="center" textRotation="255"/>
    </xf>
    <xf numFmtId="177" fontId="10" fillId="0" borderId="16" xfId="0" applyNumberFormat="1" applyFont="1" applyFill="1" applyBorder="1" applyAlignment="1">
      <alignment horizontal="left" indent="2"/>
    </xf>
    <xf numFmtId="0" fontId="9" fillId="2" borderId="12" xfId="0" applyFont="1" applyFill="1" applyBorder="1" applyAlignment="1">
      <alignment horizontal="center" vertical="center" textRotation="255"/>
    </xf>
    <xf numFmtId="177" fontId="10" fillId="3" borderId="12" xfId="0" applyNumberFormat="1" applyFont="1" applyFill="1" applyBorder="1" applyAlignment="1">
      <alignment horizontal="center"/>
    </xf>
    <xf numFmtId="177" fontId="8" fillId="0" borderId="2" xfId="0" applyNumberFormat="1" applyFont="1" applyFill="1" applyBorder="1" applyAlignment="1">
      <alignment horizontal="center"/>
    </xf>
    <xf numFmtId="177" fontId="10" fillId="0" borderId="4" xfId="0" applyNumberFormat="1" applyFont="1" applyFill="1" applyBorder="1" applyAlignment="1">
      <alignment horizontal="left" indent="2"/>
    </xf>
    <xf numFmtId="177" fontId="10" fillId="0" borderId="5" xfId="0" applyNumberFormat="1" applyFont="1" applyFill="1" applyBorder="1" applyAlignment="1">
      <alignment horizontal="left" indent="2"/>
    </xf>
    <xf numFmtId="177" fontId="2" fillId="4" borderId="8" xfId="0" applyNumberFormat="1" applyFont="1" applyFill="1" applyBorder="1" applyAlignment="1">
      <alignment horizontal="center" vertical="distributed"/>
    </xf>
    <xf numFmtId="177" fontId="2" fillId="4" borderId="9" xfId="0" applyNumberFormat="1" applyFont="1" applyFill="1" applyBorder="1" applyAlignment="1">
      <alignment horizontal="center" vertical="distributed"/>
    </xf>
    <xf numFmtId="177" fontId="10" fillId="3" borderId="19" xfId="0" applyNumberFormat="1" applyFont="1" applyFill="1" applyBorder="1" applyAlignment="1">
      <alignment horizontal="center"/>
    </xf>
    <xf numFmtId="177" fontId="10" fillId="3" borderId="20" xfId="0" applyNumberFormat="1" applyFont="1" applyFill="1" applyBorder="1" applyAlignment="1">
      <alignment horizontal="center"/>
    </xf>
    <xf numFmtId="177" fontId="10" fillId="5" borderId="14" xfId="0" applyNumberFormat="1" applyFont="1" applyFill="1" applyBorder="1" applyAlignment="1">
      <alignment horizontal="left" indent="2"/>
    </xf>
    <xf numFmtId="177" fontId="10" fillId="5" borderId="15" xfId="0" applyNumberFormat="1" applyFont="1" applyFill="1" applyBorder="1" applyAlignment="1">
      <alignment horizontal="left" indent="2"/>
    </xf>
    <xf numFmtId="177" fontId="10" fillId="0" borderId="8" xfId="0" applyNumberFormat="1" applyFont="1" applyFill="1" applyBorder="1" applyAlignment="1">
      <alignment horizontal="left" indent="2"/>
    </xf>
    <xf numFmtId="177" fontId="10" fillId="0" borderId="9" xfId="0" applyNumberFormat="1" applyFont="1" applyFill="1" applyBorder="1" applyAlignment="1">
      <alignment horizontal="left" indent="2"/>
    </xf>
    <xf numFmtId="177" fontId="10" fillId="3" borderId="4" xfId="0" applyNumberFormat="1" applyFont="1" applyFill="1" applyBorder="1" applyAlignment="1">
      <alignment horizontal="center"/>
    </xf>
    <xf numFmtId="177" fontId="10" fillId="3" borderId="5" xfId="0" applyNumberFormat="1" applyFont="1" applyFill="1" applyBorder="1" applyAlignment="1">
      <alignment horizontal="center"/>
    </xf>
    <xf numFmtId="177" fontId="10" fillId="0" borderId="17" xfId="0" applyNumberFormat="1" applyFont="1" applyFill="1" applyBorder="1" applyAlignment="1">
      <alignment horizontal="left" indent="2"/>
    </xf>
    <xf numFmtId="177" fontId="10" fillId="0" borderId="18" xfId="0" applyNumberFormat="1" applyFont="1" applyFill="1" applyBorder="1" applyAlignment="1">
      <alignment horizontal="left" indent="2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00"/>
  <sheetViews>
    <sheetView topLeftCell="A46" zoomScaleNormal="100" zoomScaleSheetLayoutView="100" workbookViewId="0">
      <selection activeCell="I17" sqref="I17"/>
    </sheetView>
  </sheetViews>
  <sheetFormatPr defaultRowHeight="13.5" x14ac:dyDescent="0.15"/>
  <cols>
    <col min="1" max="1" width="6.25" style="1" customWidth="1"/>
    <col min="2" max="2" width="11.75" style="1" customWidth="1"/>
    <col min="3" max="3" width="17.5" style="1" customWidth="1"/>
    <col min="4" max="4" width="11.375" style="1" customWidth="1"/>
    <col min="5" max="5" width="11" style="1" customWidth="1"/>
    <col min="6" max="6" width="11.5" style="1" customWidth="1"/>
    <col min="7" max="7" width="15" style="1" customWidth="1"/>
    <col min="8" max="16384" width="9" style="1"/>
  </cols>
  <sheetData>
    <row r="1" spans="1:8" x14ac:dyDescent="0.15">
      <c r="F1" s="91" t="s">
        <v>94</v>
      </c>
      <c r="G1" s="92"/>
      <c r="H1" s="2"/>
    </row>
    <row r="2" spans="1:8" ht="13.5" customHeight="1" x14ac:dyDescent="0.15">
      <c r="A2" s="93" t="s">
        <v>0</v>
      </c>
      <c r="B2" s="93"/>
      <c r="C2" s="93"/>
      <c r="D2" s="93"/>
      <c r="E2" s="93"/>
      <c r="F2" s="93"/>
      <c r="G2" s="93"/>
      <c r="H2" s="3"/>
    </row>
    <row r="3" spans="1:8" ht="13.5" customHeight="1" x14ac:dyDescent="0.2">
      <c r="A3" s="93"/>
      <c r="B3" s="93"/>
      <c r="C3" s="93"/>
      <c r="D3" s="93"/>
      <c r="E3" s="93"/>
      <c r="F3" s="93"/>
      <c r="G3" s="93"/>
      <c r="H3" s="4"/>
    </row>
    <row r="4" spans="1:8" ht="16.5" customHeight="1" x14ac:dyDescent="0.15">
      <c r="B4" s="94"/>
      <c r="C4" s="94"/>
      <c r="D4" s="5"/>
      <c r="E4" s="95" t="s">
        <v>95</v>
      </c>
      <c r="F4" s="95"/>
      <c r="G4" s="95"/>
    </row>
    <row r="5" spans="1:8" ht="15" customHeight="1" x14ac:dyDescent="0.15">
      <c r="A5" s="6"/>
      <c r="B5" s="96" t="s">
        <v>1</v>
      </c>
      <c r="C5" s="96"/>
      <c r="D5" s="19" t="s">
        <v>2</v>
      </c>
      <c r="E5" s="19" t="s">
        <v>3</v>
      </c>
      <c r="F5" s="19" t="s">
        <v>4</v>
      </c>
      <c r="G5" s="19" t="s">
        <v>5</v>
      </c>
    </row>
    <row r="6" spans="1:8" ht="15" customHeight="1" x14ac:dyDescent="0.15">
      <c r="A6" s="90" t="s">
        <v>6</v>
      </c>
      <c r="B6" s="75" t="s">
        <v>96</v>
      </c>
      <c r="C6" s="76"/>
      <c r="D6" s="7">
        <v>411</v>
      </c>
      <c r="E6" s="8">
        <v>563</v>
      </c>
      <c r="F6" s="8">
        <v>543</v>
      </c>
      <c r="G6" s="7">
        <f>E6+F6</f>
        <v>1106</v>
      </c>
    </row>
    <row r="7" spans="1:8" ht="15" customHeight="1" x14ac:dyDescent="0.15">
      <c r="A7" s="84"/>
      <c r="B7" s="75" t="s">
        <v>7</v>
      </c>
      <c r="C7" s="76"/>
      <c r="D7" s="8">
        <v>140</v>
      </c>
      <c r="E7" s="8">
        <v>178</v>
      </c>
      <c r="F7" s="8">
        <v>190</v>
      </c>
      <c r="G7" s="7">
        <f t="shared" ref="G7:G70" si="0">E7+F7</f>
        <v>368</v>
      </c>
    </row>
    <row r="8" spans="1:8" ht="15" customHeight="1" x14ac:dyDescent="0.15">
      <c r="A8" s="84"/>
      <c r="B8" s="75" t="s">
        <v>8</v>
      </c>
      <c r="C8" s="76"/>
      <c r="D8" s="8">
        <v>91</v>
      </c>
      <c r="E8" s="8">
        <v>116</v>
      </c>
      <c r="F8" s="8">
        <v>112</v>
      </c>
      <c r="G8" s="7">
        <f t="shared" si="0"/>
        <v>228</v>
      </c>
    </row>
    <row r="9" spans="1:8" ht="15" customHeight="1" x14ac:dyDescent="0.15">
      <c r="A9" s="84"/>
      <c r="B9" s="75" t="s">
        <v>9</v>
      </c>
      <c r="C9" s="76"/>
      <c r="D9" s="8">
        <v>341</v>
      </c>
      <c r="E9" s="8">
        <v>421</v>
      </c>
      <c r="F9" s="8">
        <v>455</v>
      </c>
      <c r="G9" s="7">
        <f t="shared" si="0"/>
        <v>876</v>
      </c>
    </row>
    <row r="10" spans="1:8" ht="15" customHeight="1" x14ac:dyDescent="0.15">
      <c r="A10" s="84"/>
      <c r="B10" s="75" t="s">
        <v>10</v>
      </c>
      <c r="C10" s="76"/>
      <c r="D10" s="8">
        <v>90</v>
      </c>
      <c r="E10" s="8">
        <v>117</v>
      </c>
      <c r="F10" s="8">
        <v>113</v>
      </c>
      <c r="G10" s="7">
        <f t="shared" si="0"/>
        <v>230</v>
      </c>
    </row>
    <row r="11" spans="1:8" ht="15" customHeight="1" x14ac:dyDescent="0.15">
      <c r="A11" s="84"/>
      <c r="B11" s="75" t="s">
        <v>11</v>
      </c>
      <c r="C11" s="76"/>
      <c r="D11" s="8">
        <v>85</v>
      </c>
      <c r="E11" s="8">
        <v>115</v>
      </c>
      <c r="F11" s="8">
        <v>95</v>
      </c>
      <c r="G11" s="7">
        <f t="shared" si="0"/>
        <v>210</v>
      </c>
    </row>
    <row r="12" spans="1:8" ht="15" customHeight="1" x14ac:dyDescent="0.15">
      <c r="A12" s="84"/>
      <c r="B12" s="75" t="s">
        <v>12</v>
      </c>
      <c r="C12" s="76"/>
      <c r="D12" s="8">
        <v>82</v>
      </c>
      <c r="E12" s="8">
        <v>115</v>
      </c>
      <c r="F12" s="8">
        <v>116</v>
      </c>
      <c r="G12" s="7">
        <f t="shared" si="0"/>
        <v>231</v>
      </c>
    </row>
    <row r="13" spans="1:8" ht="15" customHeight="1" x14ac:dyDescent="0.15">
      <c r="A13" s="84"/>
      <c r="B13" s="75" t="s">
        <v>13</v>
      </c>
      <c r="C13" s="76"/>
      <c r="D13" s="8">
        <v>349</v>
      </c>
      <c r="E13" s="8">
        <v>478</v>
      </c>
      <c r="F13" s="8">
        <v>476</v>
      </c>
      <c r="G13" s="7">
        <f t="shared" si="0"/>
        <v>954</v>
      </c>
    </row>
    <row r="14" spans="1:8" ht="15" customHeight="1" x14ac:dyDescent="0.15">
      <c r="A14" s="84"/>
      <c r="B14" s="75" t="s">
        <v>14</v>
      </c>
      <c r="C14" s="76"/>
      <c r="D14" s="8">
        <v>183</v>
      </c>
      <c r="E14" s="8">
        <v>287</v>
      </c>
      <c r="F14" s="8">
        <v>249</v>
      </c>
      <c r="G14" s="7">
        <f t="shared" si="0"/>
        <v>536</v>
      </c>
    </row>
    <row r="15" spans="1:8" ht="15" customHeight="1" x14ac:dyDescent="0.15">
      <c r="A15" s="84"/>
      <c r="B15" s="75" t="s">
        <v>15</v>
      </c>
      <c r="C15" s="76"/>
      <c r="D15" s="8">
        <v>226</v>
      </c>
      <c r="E15" s="8">
        <v>308</v>
      </c>
      <c r="F15" s="8">
        <v>290</v>
      </c>
      <c r="G15" s="7">
        <f t="shared" si="0"/>
        <v>598</v>
      </c>
    </row>
    <row r="16" spans="1:8" ht="15" customHeight="1" x14ac:dyDescent="0.15">
      <c r="A16" s="84"/>
      <c r="B16" s="75" t="s">
        <v>16</v>
      </c>
      <c r="C16" s="76"/>
      <c r="D16" s="8">
        <v>147</v>
      </c>
      <c r="E16" s="8">
        <v>226</v>
      </c>
      <c r="F16" s="8">
        <v>227</v>
      </c>
      <c r="G16" s="7">
        <f t="shared" si="0"/>
        <v>453</v>
      </c>
    </row>
    <row r="17" spans="1:8" ht="15" customHeight="1" x14ac:dyDescent="0.15">
      <c r="A17" s="84"/>
      <c r="B17" s="75" t="s">
        <v>17</v>
      </c>
      <c r="C17" s="76"/>
      <c r="D17" s="8">
        <v>160</v>
      </c>
      <c r="E17" s="8">
        <v>206</v>
      </c>
      <c r="F17" s="8">
        <v>242</v>
      </c>
      <c r="G17" s="7">
        <f t="shared" si="0"/>
        <v>448</v>
      </c>
    </row>
    <row r="18" spans="1:8" ht="15" customHeight="1" x14ac:dyDescent="0.15">
      <c r="A18" s="84"/>
      <c r="B18" s="75" t="s">
        <v>18</v>
      </c>
      <c r="C18" s="76"/>
      <c r="D18" s="8">
        <v>249</v>
      </c>
      <c r="E18" s="8">
        <v>313</v>
      </c>
      <c r="F18" s="8">
        <v>282</v>
      </c>
      <c r="G18" s="7">
        <f t="shared" si="0"/>
        <v>595</v>
      </c>
    </row>
    <row r="19" spans="1:8" ht="15" customHeight="1" x14ac:dyDescent="0.15">
      <c r="A19" s="84"/>
      <c r="B19" s="75" t="s">
        <v>19</v>
      </c>
      <c r="C19" s="76"/>
      <c r="D19" s="8">
        <v>182</v>
      </c>
      <c r="E19" s="8">
        <v>247</v>
      </c>
      <c r="F19" s="8">
        <v>241</v>
      </c>
      <c r="G19" s="7">
        <f t="shared" si="0"/>
        <v>488</v>
      </c>
    </row>
    <row r="20" spans="1:8" ht="15" customHeight="1" x14ac:dyDescent="0.15">
      <c r="A20" s="84"/>
      <c r="B20" s="75" t="s">
        <v>20</v>
      </c>
      <c r="C20" s="76"/>
      <c r="D20" s="7">
        <v>91</v>
      </c>
      <c r="E20" s="7">
        <v>123</v>
      </c>
      <c r="F20" s="7">
        <v>123</v>
      </c>
      <c r="G20" s="7">
        <f t="shared" si="0"/>
        <v>246</v>
      </c>
    </row>
    <row r="21" spans="1:8" ht="15" customHeight="1" x14ac:dyDescent="0.15">
      <c r="A21" s="84"/>
      <c r="B21" s="75" t="s">
        <v>21</v>
      </c>
      <c r="C21" s="76"/>
      <c r="D21" s="8">
        <v>545</v>
      </c>
      <c r="E21" s="8">
        <v>860</v>
      </c>
      <c r="F21" s="8">
        <v>852</v>
      </c>
      <c r="G21" s="7">
        <f t="shared" si="0"/>
        <v>1712</v>
      </c>
    </row>
    <row r="22" spans="1:8" ht="15" customHeight="1" x14ac:dyDescent="0.15">
      <c r="A22" s="84"/>
      <c r="B22" s="75" t="s">
        <v>22</v>
      </c>
      <c r="C22" s="76"/>
      <c r="D22" s="8">
        <v>368</v>
      </c>
      <c r="E22" s="8">
        <v>531</v>
      </c>
      <c r="F22" s="8">
        <v>590</v>
      </c>
      <c r="G22" s="7">
        <f t="shared" si="0"/>
        <v>1121</v>
      </c>
    </row>
    <row r="23" spans="1:8" ht="15" customHeight="1" x14ac:dyDescent="0.15">
      <c r="A23" s="84"/>
      <c r="B23" s="75" t="s">
        <v>23</v>
      </c>
      <c r="C23" s="76"/>
      <c r="D23" s="8">
        <v>414</v>
      </c>
      <c r="E23" s="8">
        <v>573</v>
      </c>
      <c r="F23" s="8">
        <v>502</v>
      </c>
      <c r="G23" s="7">
        <f t="shared" si="0"/>
        <v>1075</v>
      </c>
    </row>
    <row r="24" spans="1:8" ht="15" customHeight="1" x14ac:dyDescent="0.15">
      <c r="A24" s="84"/>
      <c r="B24" s="17" t="s">
        <v>24</v>
      </c>
      <c r="C24" s="18"/>
      <c r="D24" s="10">
        <v>54</v>
      </c>
      <c r="E24" s="11">
        <v>80</v>
      </c>
      <c r="F24" s="11">
        <v>104</v>
      </c>
      <c r="G24" s="7">
        <f t="shared" si="0"/>
        <v>184</v>
      </c>
      <c r="H24" s="9"/>
    </row>
    <row r="25" spans="1:8" ht="15" customHeight="1" x14ac:dyDescent="0.15">
      <c r="A25" s="84"/>
      <c r="B25" s="75" t="s">
        <v>25</v>
      </c>
      <c r="C25" s="76"/>
      <c r="D25" s="10">
        <v>110</v>
      </c>
      <c r="E25" s="10">
        <v>34</v>
      </c>
      <c r="F25" s="10">
        <v>76</v>
      </c>
      <c r="G25" s="7">
        <f t="shared" si="0"/>
        <v>110</v>
      </c>
      <c r="H25" s="9"/>
    </row>
    <row r="26" spans="1:8" ht="15" customHeight="1" thickBot="1" x14ac:dyDescent="0.2">
      <c r="A26" s="84"/>
      <c r="B26" s="89" t="s">
        <v>26</v>
      </c>
      <c r="C26" s="89"/>
      <c r="D26" s="12">
        <f>SUM(D6:D25)</f>
        <v>4318</v>
      </c>
      <c r="E26" s="12">
        <f>SUM(E6:E25)</f>
        <v>5891</v>
      </c>
      <c r="F26" s="23">
        <f>SUM(F6:F25)</f>
        <v>5878</v>
      </c>
      <c r="G26" s="24">
        <f>SUM(G6:G25)</f>
        <v>11769</v>
      </c>
    </row>
    <row r="27" spans="1:8" ht="15" customHeight="1" thickTop="1" x14ac:dyDescent="0.15">
      <c r="A27" s="83" t="s">
        <v>27</v>
      </c>
      <c r="B27" s="86" t="s">
        <v>28</v>
      </c>
      <c r="C27" s="87"/>
      <c r="D27" s="13">
        <v>263</v>
      </c>
      <c r="E27" s="13">
        <v>398</v>
      </c>
      <c r="F27" s="13">
        <v>342</v>
      </c>
      <c r="G27" s="22">
        <f t="shared" si="0"/>
        <v>740</v>
      </c>
    </row>
    <row r="28" spans="1:8" ht="15" customHeight="1" x14ac:dyDescent="0.15">
      <c r="A28" s="84"/>
      <c r="B28" s="75" t="s">
        <v>29</v>
      </c>
      <c r="C28" s="76"/>
      <c r="D28" s="8">
        <v>100</v>
      </c>
      <c r="E28" s="8">
        <v>134</v>
      </c>
      <c r="F28" s="8">
        <v>120</v>
      </c>
      <c r="G28" s="7">
        <f t="shared" si="0"/>
        <v>254</v>
      </c>
    </row>
    <row r="29" spans="1:8" ht="15" customHeight="1" x14ac:dyDescent="0.15">
      <c r="A29" s="84"/>
      <c r="B29" s="75" t="s">
        <v>30</v>
      </c>
      <c r="C29" s="76"/>
      <c r="D29" s="8">
        <v>68</v>
      </c>
      <c r="E29" s="8">
        <v>98</v>
      </c>
      <c r="F29" s="8">
        <v>93</v>
      </c>
      <c r="G29" s="7">
        <f t="shared" si="0"/>
        <v>191</v>
      </c>
    </row>
    <row r="30" spans="1:8" ht="15" customHeight="1" x14ac:dyDescent="0.15">
      <c r="A30" s="84"/>
      <c r="B30" s="75" t="s">
        <v>31</v>
      </c>
      <c r="C30" s="76"/>
      <c r="D30" s="8">
        <v>224</v>
      </c>
      <c r="E30" s="8">
        <v>328</v>
      </c>
      <c r="F30" s="8">
        <v>277</v>
      </c>
      <c r="G30" s="7">
        <f t="shared" si="0"/>
        <v>605</v>
      </c>
    </row>
    <row r="31" spans="1:8" ht="15" customHeight="1" x14ac:dyDescent="0.15">
      <c r="A31" s="84"/>
      <c r="B31" s="75" t="s">
        <v>32</v>
      </c>
      <c r="C31" s="76"/>
      <c r="D31" s="8">
        <v>56</v>
      </c>
      <c r="E31" s="8">
        <v>71</v>
      </c>
      <c r="F31" s="8">
        <v>61</v>
      </c>
      <c r="G31" s="7">
        <f t="shared" si="0"/>
        <v>132</v>
      </c>
    </row>
    <row r="32" spans="1:8" ht="15" customHeight="1" x14ac:dyDescent="0.15">
      <c r="A32" s="84"/>
      <c r="B32" s="75" t="s">
        <v>33</v>
      </c>
      <c r="C32" s="76"/>
      <c r="D32" s="8">
        <v>142</v>
      </c>
      <c r="E32" s="8">
        <v>187</v>
      </c>
      <c r="F32" s="8">
        <v>176</v>
      </c>
      <c r="G32" s="7">
        <f t="shared" si="0"/>
        <v>363</v>
      </c>
    </row>
    <row r="33" spans="1:7" ht="15" customHeight="1" x14ac:dyDescent="0.15">
      <c r="A33" s="84"/>
      <c r="B33" s="75" t="s">
        <v>34</v>
      </c>
      <c r="C33" s="76"/>
      <c r="D33" s="8">
        <v>233</v>
      </c>
      <c r="E33" s="8">
        <v>318</v>
      </c>
      <c r="F33" s="8">
        <v>287</v>
      </c>
      <c r="G33" s="7">
        <f t="shared" si="0"/>
        <v>605</v>
      </c>
    </row>
    <row r="34" spans="1:7" ht="15" customHeight="1" x14ac:dyDescent="0.15">
      <c r="A34" s="84"/>
      <c r="B34" s="75" t="s">
        <v>35</v>
      </c>
      <c r="C34" s="76"/>
      <c r="D34" s="8">
        <v>249</v>
      </c>
      <c r="E34" s="8">
        <v>342</v>
      </c>
      <c r="F34" s="8">
        <v>329</v>
      </c>
      <c r="G34" s="7">
        <f t="shared" si="0"/>
        <v>671</v>
      </c>
    </row>
    <row r="35" spans="1:7" ht="15" customHeight="1" x14ac:dyDescent="0.15">
      <c r="A35" s="84"/>
      <c r="B35" s="75" t="s">
        <v>36</v>
      </c>
      <c r="C35" s="76"/>
      <c r="D35" s="8">
        <v>181</v>
      </c>
      <c r="E35" s="8">
        <v>227</v>
      </c>
      <c r="F35" s="8">
        <v>231</v>
      </c>
      <c r="G35" s="7">
        <f t="shared" si="0"/>
        <v>458</v>
      </c>
    </row>
    <row r="36" spans="1:7" ht="15" customHeight="1" x14ac:dyDescent="0.15">
      <c r="A36" s="84"/>
      <c r="B36" s="75" t="s">
        <v>37</v>
      </c>
      <c r="C36" s="76"/>
      <c r="D36" s="8">
        <v>181</v>
      </c>
      <c r="E36" s="8">
        <v>270</v>
      </c>
      <c r="F36" s="8">
        <v>257</v>
      </c>
      <c r="G36" s="7">
        <f t="shared" si="0"/>
        <v>527</v>
      </c>
    </row>
    <row r="37" spans="1:7" ht="15" customHeight="1" x14ac:dyDescent="0.15">
      <c r="A37" s="84"/>
      <c r="B37" s="75" t="s">
        <v>38</v>
      </c>
      <c r="C37" s="76"/>
      <c r="D37" s="8">
        <v>151</v>
      </c>
      <c r="E37" s="8">
        <v>139</v>
      </c>
      <c r="F37" s="8">
        <v>130</v>
      </c>
      <c r="G37" s="7">
        <f t="shared" si="0"/>
        <v>269</v>
      </c>
    </row>
    <row r="38" spans="1:7" ht="15" customHeight="1" x14ac:dyDescent="0.15">
      <c r="A38" s="84"/>
      <c r="B38" s="75" t="s">
        <v>39</v>
      </c>
      <c r="C38" s="76"/>
      <c r="D38" s="8">
        <v>42</v>
      </c>
      <c r="E38" s="8">
        <v>49</v>
      </c>
      <c r="F38" s="8">
        <v>23</v>
      </c>
      <c r="G38" s="7">
        <f t="shared" si="0"/>
        <v>72</v>
      </c>
    </row>
    <row r="39" spans="1:7" ht="15" customHeight="1" x14ac:dyDescent="0.15">
      <c r="A39" s="84"/>
      <c r="B39" s="75" t="s">
        <v>40</v>
      </c>
      <c r="C39" s="76"/>
      <c r="D39" s="8">
        <v>29</v>
      </c>
      <c r="E39" s="8">
        <v>26</v>
      </c>
      <c r="F39" s="8">
        <v>3</v>
      </c>
      <c r="G39" s="7">
        <f t="shared" si="0"/>
        <v>29</v>
      </c>
    </row>
    <row r="40" spans="1:7" ht="15" customHeight="1" x14ac:dyDescent="0.15">
      <c r="A40" s="84"/>
      <c r="B40" s="75" t="s">
        <v>41</v>
      </c>
      <c r="C40" s="76"/>
      <c r="D40" s="8"/>
      <c r="E40" s="8"/>
      <c r="F40" s="8"/>
      <c r="G40" s="7"/>
    </row>
    <row r="41" spans="1:7" ht="15" customHeight="1" x14ac:dyDescent="0.15">
      <c r="A41" s="84"/>
      <c r="B41" s="75" t="s">
        <v>42</v>
      </c>
      <c r="C41" s="76"/>
      <c r="D41" s="8">
        <v>68</v>
      </c>
      <c r="E41" s="8">
        <v>18</v>
      </c>
      <c r="F41" s="8">
        <v>50</v>
      </c>
      <c r="G41" s="7">
        <f t="shared" si="0"/>
        <v>68</v>
      </c>
    </row>
    <row r="42" spans="1:7" ht="15" customHeight="1" x14ac:dyDescent="0.15">
      <c r="A42" s="84"/>
      <c r="B42" s="75" t="s">
        <v>43</v>
      </c>
      <c r="C42" s="76"/>
      <c r="D42" s="8">
        <v>53</v>
      </c>
      <c r="E42" s="8">
        <v>86</v>
      </c>
      <c r="F42" s="8">
        <v>95</v>
      </c>
      <c r="G42" s="7">
        <f t="shared" si="0"/>
        <v>181</v>
      </c>
    </row>
    <row r="43" spans="1:7" ht="15" customHeight="1" thickBot="1" x14ac:dyDescent="0.2">
      <c r="A43" s="85"/>
      <c r="B43" s="79" t="s">
        <v>44</v>
      </c>
      <c r="C43" s="79"/>
      <c r="D43" s="14">
        <f>SUM(D27:D42)</f>
        <v>2040</v>
      </c>
      <c r="E43" s="14">
        <f>SUM(E27:E42)</f>
        <v>2691</v>
      </c>
      <c r="F43" s="14">
        <f>SUM(F27:F42)</f>
        <v>2474</v>
      </c>
      <c r="G43" s="14">
        <f>SUM(G27:G42)</f>
        <v>5165</v>
      </c>
    </row>
    <row r="44" spans="1:7" ht="15" customHeight="1" thickTop="1" x14ac:dyDescent="0.15">
      <c r="A44" s="83" t="s">
        <v>45</v>
      </c>
      <c r="B44" s="88" t="s">
        <v>46</v>
      </c>
      <c r="C44" s="88"/>
      <c r="D44" s="13">
        <v>1106</v>
      </c>
      <c r="E44" s="13">
        <v>1603</v>
      </c>
      <c r="F44" s="13">
        <v>1561</v>
      </c>
      <c r="G44" s="7">
        <f t="shared" si="0"/>
        <v>3164</v>
      </c>
    </row>
    <row r="45" spans="1:7" ht="15" customHeight="1" x14ac:dyDescent="0.15">
      <c r="A45" s="84"/>
      <c r="B45" s="82" t="s">
        <v>47</v>
      </c>
      <c r="C45" s="82"/>
      <c r="D45" s="7">
        <v>122</v>
      </c>
      <c r="E45" s="7">
        <v>148</v>
      </c>
      <c r="F45" s="7">
        <v>149</v>
      </c>
      <c r="G45" s="7">
        <f t="shared" si="0"/>
        <v>297</v>
      </c>
    </row>
    <row r="46" spans="1:7" ht="15" customHeight="1" x14ac:dyDescent="0.15">
      <c r="A46" s="84"/>
      <c r="B46" s="82" t="s">
        <v>48</v>
      </c>
      <c r="C46" s="82"/>
      <c r="D46" s="8">
        <v>327</v>
      </c>
      <c r="E46" s="8">
        <v>455</v>
      </c>
      <c r="F46" s="8">
        <v>438</v>
      </c>
      <c r="G46" s="7">
        <f t="shared" si="0"/>
        <v>893</v>
      </c>
    </row>
    <row r="47" spans="1:7" ht="15" customHeight="1" x14ac:dyDescent="0.15">
      <c r="A47" s="84"/>
      <c r="B47" s="82" t="s">
        <v>49</v>
      </c>
      <c r="C47" s="82"/>
      <c r="D47" s="8">
        <v>186</v>
      </c>
      <c r="E47" s="8">
        <v>266</v>
      </c>
      <c r="F47" s="8">
        <v>257</v>
      </c>
      <c r="G47" s="7">
        <f t="shared" si="0"/>
        <v>523</v>
      </c>
    </row>
    <row r="48" spans="1:7" ht="15" customHeight="1" x14ac:dyDescent="0.15">
      <c r="A48" s="84"/>
      <c r="B48" s="82" t="s">
        <v>50</v>
      </c>
      <c r="C48" s="82"/>
      <c r="D48" s="8">
        <v>245</v>
      </c>
      <c r="E48" s="8">
        <v>328</v>
      </c>
      <c r="F48" s="8">
        <v>339</v>
      </c>
      <c r="G48" s="7">
        <f t="shared" si="0"/>
        <v>667</v>
      </c>
    </row>
    <row r="49" spans="1:7" ht="15" customHeight="1" x14ac:dyDescent="0.15">
      <c r="A49" s="84"/>
      <c r="B49" s="82" t="s">
        <v>51</v>
      </c>
      <c r="C49" s="82"/>
      <c r="D49" s="8">
        <v>309</v>
      </c>
      <c r="E49" s="8">
        <v>455</v>
      </c>
      <c r="F49" s="8">
        <v>418</v>
      </c>
      <c r="G49" s="7">
        <f t="shared" si="0"/>
        <v>873</v>
      </c>
    </row>
    <row r="50" spans="1:7" ht="15" customHeight="1" x14ac:dyDescent="0.15">
      <c r="A50" s="84"/>
      <c r="B50" s="82" t="s">
        <v>52</v>
      </c>
      <c r="C50" s="82"/>
      <c r="D50" s="8">
        <v>98</v>
      </c>
      <c r="E50" s="8">
        <v>134</v>
      </c>
      <c r="F50" s="8">
        <v>125</v>
      </c>
      <c r="G50" s="7">
        <f t="shared" si="0"/>
        <v>259</v>
      </c>
    </row>
    <row r="51" spans="1:7" ht="15" customHeight="1" x14ac:dyDescent="0.15">
      <c r="A51" s="84"/>
      <c r="B51" s="82" t="s">
        <v>53</v>
      </c>
      <c r="C51" s="82"/>
      <c r="D51" s="8">
        <v>136</v>
      </c>
      <c r="E51" s="8">
        <v>166</v>
      </c>
      <c r="F51" s="8">
        <v>182</v>
      </c>
      <c r="G51" s="7">
        <f t="shared" si="0"/>
        <v>348</v>
      </c>
    </row>
    <row r="52" spans="1:7" ht="15" customHeight="1" x14ac:dyDescent="0.15">
      <c r="A52" s="84"/>
      <c r="B52" s="82" t="s">
        <v>54</v>
      </c>
      <c r="C52" s="82"/>
      <c r="D52" s="8">
        <v>64</v>
      </c>
      <c r="E52" s="8">
        <v>91</v>
      </c>
      <c r="F52" s="8">
        <v>79</v>
      </c>
      <c r="G52" s="7">
        <f t="shared" si="0"/>
        <v>170</v>
      </c>
    </row>
    <row r="53" spans="1:7" ht="15" customHeight="1" x14ac:dyDescent="0.15">
      <c r="A53" s="84"/>
      <c r="B53" s="82" t="s">
        <v>55</v>
      </c>
      <c r="C53" s="82"/>
      <c r="D53" s="8">
        <v>148</v>
      </c>
      <c r="E53" s="8">
        <v>204</v>
      </c>
      <c r="F53" s="8">
        <v>182</v>
      </c>
      <c r="G53" s="7">
        <f t="shared" si="0"/>
        <v>386</v>
      </c>
    </row>
    <row r="54" spans="1:7" ht="15" customHeight="1" x14ac:dyDescent="0.15">
      <c r="A54" s="84"/>
      <c r="B54" s="82" t="s">
        <v>56</v>
      </c>
      <c r="C54" s="82"/>
      <c r="D54" s="8">
        <v>197</v>
      </c>
      <c r="E54" s="8">
        <v>261</v>
      </c>
      <c r="F54" s="8">
        <v>255</v>
      </c>
      <c r="G54" s="7">
        <f t="shared" si="0"/>
        <v>516</v>
      </c>
    </row>
    <row r="55" spans="1:7" ht="15" customHeight="1" x14ac:dyDescent="0.15">
      <c r="A55" s="84"/>
      <c r="B55" s="82" t="s">
        <v>57</v>
      </c>
      <c r="C55" s="82"/>
      <c r="D55" s="8">
        <v>507</v>
      </c>
      <c r="E55" s="8">
        <v>639</v>
      </c>
      <c r="F55" s="8">
        <v>643</v>
      </c>
      <c r="G55" s="7">
        <f t="shared" si="0"/>
        <v>1282</v>
      </c>
    </row>
    <row r="56" spans="1:7" ht="15" customHeight="1" x14ac:dyDescent="0.15">
      <c r="A56" s="84"/>
      <c r="B56" s="82" t="s">
        <v>58</v>
      </c>
      <c r="C56" s="82"/>
      <c r="D56" s="8">
        <v>164</v>
      </c>
      <c r="E56" s="8">
        <v>216</v>
      </c>
      <c r="F56" s="8">
        <v>254</v>
      </c>
      <c r="G56" s="7">
        <f t="shared" si="0"/>
        <v>470</v>
      </c>
    </row>
    <row r="57" spans="1:7" ht="15" customHeight="1" x14ac:dyDescent="0.15">
      <c r="A57" s="84"/>
      <c r="B57" s="82" t="s">
        <v>59</v>
      </c>
      <c r="C57" s="82"/>
      <c r="D57" s="8">
        <v>91</v>
      </c>
      <c r="E57" s="8">
        <v>134</v>
      </c>
      <c r="F57" s="8">
        <v>146</v>
      </c>
      <c r="G57" s="7">
        <f t="shared" si="0"/>
        <v>280</v>
      </c>
    </row>
    <row r="58" spans="1:7" ht="15" customHeight="1" x14ac:dyDescent="0.15">
      <c r="A58" s="84"/>
      <c r="B58" s="82" t="s">
        <v>60</v>
      </c>
      <c r="C58" s="82"/>
      <c r="D58" s="8">
        <v>55</v>
      </c>
      <c r="E58" s="8">
        <v>111</v>
      </c>
      <c r="F58" s="8">
        <v>103</v>
      </c>
      <c r="G58" s="7">
        <f t="shared" si="0"/>
        <v>214</v>
      </c>
    </row>
    <row r="59" spans="1:7" ht="15" customHeight="1" x14ac:dyDescent="0.15">
      <c r="A59" s="84"/>
      <c r="B59" s="82" t="s">
        <v>61</v>
      </c>
      <c r="C59" s="82"/>
      <c r="D59" s="8">
        <v>76</v>
      </c>
      <c r="E59" s="8">
        <v>73</v>
      </c>
      <c r="F59" s="8">
        <v>3</v>
      </c>
      <c r="G59" s="7">
        <f t="shared" si="0"/>
        <v>76</v>
      </c>
    </row>
    <row r="60" spans="1:7" ht="15" customHeight="1" x14ac:dyDescent="0.15">
      <c r="A60" s="84"/>
      <c r="B60" s="82" t="s">
        <v>62</v>
      </c>
      <c r="C60" s="82"/>
      <c r="D60" s="7">
        <v>70</v>
      </c>
      <c r="E60" s="7">
        <v>12</v>
      </c>
      <c r="F60" s="7">
        <v>58</v>
      </c>
      <c r="G60" s="7">
        <f t="shared" si="0"/>
        <v>70</v>
      </c>
    </row>
    <row r="61" spans="1:7" ht="15" customHeight="1" thickBot="1" x14ac:dyDescent="0.2">
      <c r="A61" s="85"/>
      <c r="B61" s="79" t="s">
        <v>63</v>
      </c>
      <c r="C61" s="79"/>
      <c r="D61" s="14">
        <f>SUM(D44:D60)</f>
        <v>3901</v>
      </c>
      <c r="E61" s="14">
        <f>SUM(E44:E60)</f>
        <v>5296</v>
      </c>
      <c r="F61" s="14">
        <f>SUM(F44:F60)</f>
        <v>5192</v>
      </c>
      <c r="G61" s="14">
        <f>SUM(G44:G60)</f>
        <v>10488</v>
      </c>
    </row>
    <row r="62" spans="1:7" ht="15" customHeight="1" thickTop="1" x14ac:dyDescent="0.15">
      <c r="A62" s="83" t="s">
        <v>64</v>
      </c>
      <c r="B62" s="86" t="s">
        <v>65</v>
      </c>
      <c r="C62" s="87"/>
      <c r="D62" s="13">
        <v>52</v>
      </c>
      <c r="E62" s="13">
        <v>70</v>
      </c>
      <c r="F62" s="13">
        <v>66</v>
      </c>
      <c r="G62" s="7">
        <f t="shared" si="0"/>
        <v>136</v>
      </c>
    </row>
    <row r="63" spans="1:7" ht="15" customHeight="1" x14ac:dyDescent="0.15">
      <c r="A63" s="84"/>
      <c r="B63" s="75" t="s">
        <v>66</v>
      </c>
      <c r="C63" s="76"/>
      <c r="D63" s="8">
        <v>120</v>
      </c>
      <c r="E63" s="8">
        <v>166</v>
      </c>
      <c r="F63" s="8">
        <v>154</v>
      </c>
      <c r="G63" s="7">
        <f t="shared" si="0"/>
        <v>320</v>
      </c>
    </row>
    <row r="64" spans="1:7" ht="15" customHeight="1" x14ac:dyDescent="0.15">
      <c r="A64" s="84"/>
      <c r="B64" s="75" t="s">
        <v>67</v>
      </c>
      <c r="C64" s="76"/>
      <c r="D64" s="8">
        <v>150</v>
      </c>
      <c r="E64" s="8">
        <v>225</v>
      </c>
      <c r="F64" s="8">
        <v>238</v>
      </c>
      <c r="G64" s="7">
        <f t="shared" si="0"/>
        <v>463</v>
      </c>
    </row>
    <row r="65" spans="1:7" ht="15" customHeight="1" x14ac:dyDescent="0.15">
      <c r="A65" s="84"/>
      <c r="B65" s="75" t="s">
        <v>68</v>
      </c>
      <c r="C65" s="76"/>
      <c r="D65" s="8">
        <v>182</v>
      </c>
      <c r="E65" s="8">
        <v>265</v>
      </c>
      <c r="F65" s="8">
        <v>244</v>
      </c>
      <c r="G65" s="7">
        <f t="shared" si="0"/>
        <v>509</v>
      </c>
    </row>
    <row r="66" spans="1:7" ht="15" customHeight="1" x14ac:dyDescent="0.15">
      <c r="A66" s="84"/>
      <c r="B66" s="75" t="s">
        <v>69</v>
      </c>
      <c r="C66" s="76"/>
      <c r="D66" s="8">
        <v>159</v>
      </c>
      <c r="E66" s="8">
        <v>236</v>
      </c>
      <c r="F66" s="8">
        <v>218</v>
      </c>
      <c r="G66" s="7">
        <f t="shared" si="0"/>
        <v>454</v>
      </c>
    </row>
    <row r="67" spans="1:7" ht="15" customHeight="1" x14ac:dyDescent="0.15">
      <c r="A67" s="84"/>
      <c r="B67" s="75" t="s">
        <v>70</v>
      </c>
      <c r="C67" s="76"/>
      <c r="D67" s="8">
        <v>111</v>
      </c>
      <c r="E67" s="8">
        <v>130</v>
      </c>
      <c r="F67" s="8">
        <v>130</v>
      </c>
      <c r="G67" s="7">
        <f t="shared" si="0"/>
        <v>260</v>
      </c>
    </row>
    <row r="68" spans="1:7" ht="15" customHeight="1" x14ac:dyDescent="0.15">
      <c r="A68" s="84"/>
      <c r="B68" s="75" t="s">
        <v>71</v>
      </c>
      <c r="C68" s="76"/>
      <c r="D68" s="8">
        <v>164</v>
      </c>
      <c r="E68" s="8">
        <v>240</v>
      </c>
      <c r="F68" s="8">
        <v>211</v>
      </c>
      <c r="G68" s="7">
        <f t="shared" si="0"/>
        <v>451</v>
      </c>
    </row>
    <row r="69" spans="1:7" ht="15" customHeight="1" x14ac:dyDescent="0.15">
      <c r="A69" s="84"/>
      <c r="B69" s="75" t="s">
        <v>72</v>
      </c>
      <c r="C69" s="76"/>
      <c r="D69" s="8">
        <v>192</v>
      </c>
      <c r="E69" s="8">
        <v>289</v>
      </c>
      <c r="F69" s="8">
        <v>312</v>
      </c>
      <c r="G69" s="7">
        <f t="shared" si="0"/>
        <v>601</v>
      </c>
    </row>
    <row r="70" spans="1:7" ht="15" customHeight="1" x14ac:dyDescent="0.15">
      <c r="A70" s="84"/>
      <c r="B70" s="75" t="s">
        <v>73</v>
      </c>
      <c r="C70" s="76"/>
      <c r="D70" s="8">
        <v>211</v>
      </c>
      <c r="E70" s="8">
        <v>329</v>
      </c>
      <c r="F70" s="8">
        <v>314</v>
      </c>
      <c r="G70" s="7">
        <f t="shared" si="0"/>
        <v>643</v>
      </c>
    </row>
    <row r="71" spans="1:7" ht="15" customHeight="1" x14ac:dyDescent="0.15">
      <c r="A71" s="84"/>
      <c r="B71" s="75" t="s">
        <v>74</v>
      </c>
      <c r="C71" s="76"/>
      <c r="D71" s="8">
        <v>264</v>
      </c>
      <c r="E71" s="8">
        <v>355</v>
      </c>
      <c r="F71" s="8">
        <v>386</v>
      </c>
      <c r="G71" s="7">
        <f t="shared" ref="G71:G88" si="1">E71+F71</f>
        <v>741</v>
      </c>
    </row>
    <row r="72" spans="1:7" ht="15" customHeight="1" x14ac:dyDescent="0.15">
      <c r="A72" s="84"/>
      <c r="B72" s="75" t="s">
        <v>75</v>
      </c>
      <c r="C72" s="76"/>
      <c r="D72" s="8">
        <v>110</v>
      </c>
      <c r="E72" s="8">
        <v>183</v>
      </c>
      <c r="F72" s="8">
        <v>174</v>
      </c>
      <c r="G72" s="7">
        <f t="shared" si="1"/>
        <v>357</v>
      </c>
    </row>
    <row r="73" spans="1:7" ht="15" customHeight="1" x14ac:dyDescent="0.15">
      <c r="A73" s="84"/>
      <c r="B73" s="75" t="s">
        <v>76</v>
      </c>
      <c r="C73" s="76"/>
      <c r="D73" s="8">
        <v>62</v>
      </c>
      <c r="E73" s="8">
        <v>105</v>
      </c>
      <c r="F73" s="8">
        <v>93</v>
      </c>
      <c r="G73" s="7">
        <f t="shared" si="1"/>
        <v>198</v>
      </c>
    </row>
    <row r="74" spans="1:7" ht="15" customHeight="1" x14ac:dyDescent="0.15">
      <c r="A74" s="84"/>
      <c r="B74" s="75" t="s">
        <v>77</v>
      </c>
      <c r="C74" s="76"/>
      <c r="D74" s="8">
        <v>151</v>
      </c>
      <c r="E74" s="8">
        <v>214</v>
      </c>
      <c r="F74" s="8">
        <v>218</v>
      </c>
      <c r="G74" s="7">
        <f t="shared" si="1"/>
        <v>432</v>
      </c>
    </row>
    <row r="75" spans="1:7" ht="15" customHeight="1" x14ac:dyDescent="0.15">
      <c r="A75" s="84"/>
      <c r="B75" s="75" t="s">
        <v>78</v>
      </c>
      <c r="C75" s="76"/>
      <c r="D75" s="8">
        <v>346</v>
      </c>
      <c r="E75" s="8">
        <v>510</v>
      </c>
      <c r="F75" s="8">
        <v>521</v>
      </c>
      <c r="G75" s="7">
        <f t="shared" si="1"/>
        <v>1031</v>
      </c>
    </row>
    <row r="76" spans="1:7" ht="15" customHeight="1" x14ac:dyDescent="0.15">
      <c r="A76" s="84"/>
      <c r="B76" s="75" t="s">
        <v>79</v>
      </c>
      <c r="C76" s="76"/>
      <c r="D76" s="8">
        <v>710</v>
      </c>
      <c r="E76" s="8">
        <v>997</v>
      </c>
      <c r="F76" s="8">
        <v>1006</v>
      </c>
      <c r="G76" s="7">
        <f t="shared" si="1"/>
        <v>2003</v>
      </c>
    </row>
    <row r="77" spans="1:7" ht="15" customHeight="1" x14ac:dyDescent="0.15">
      <c r="A77" s="84"/>
      <c r="B77" s="75" t="s">
        <v>80</v>
      </c>
      <c r="C77" s="76"/>
      <c r="D77" s="8">
        <v>239</v>
      </c>
      <c r="E77" s="8">
        <v>367</v>
      </c>
      <c r="F77" s="8">
        <v>357</v>
      </c>
      <c r="G77" s="7">
        <f t="shared" si="1"/>
        <v>724</v>
      </c>
    </row>
    <row r="78" spans="1:7" ht="15" customHeight="1" x14ac:dyDescent="0.15">
      <c r="A78" s="84"/>
      <c r="B78" s="75" t="s">
        <v>81</v>
      </c>
      <c r="C78" s="76"/>
      <c r="D78" s="8">
        <v>157</v>
      </c>
      <c r="E78" s="8">
        <v>217</v>
      </c>
      <c r="F78" s="8">
        <v>212</v>
      </c>
      <c r="G78" s="7">
        <f t="shared" si="1"/>
        <v>429</v>
      </c>
    </row>
    <row r="79" spans="1:7" ht="15" customHeight="1" x14ac:dyDescent="0.15">
      <c r="A79" s="84"/>
      <c r="B79" s="75" t="s">
        <v>82</v>
      </c>
      <c r="C79" s="76"/>
      <c r="D79" s="8">
        <v>301</v>
      </c>
      <c r="E79" s="8">
        <v>437</v>
      </c>
      <c r="F79" s="8">
        <v>424</v>
      </c>
      <c r="G79" s="7">
        <f t="shared" si="1"/>
        <v>861</v>
      </c>
    </row>
    <row r="80" spans="1:7" ht="15" customHeight="1" x14ac:dyDescent="0.15">
      <c r="A80" s="84"/>
      <c r="B80" s="75" t="s">
        <v>83</v>
      </c>
      <c r="C80" s="76"/>
      <c r="D80" s="8">
        <v>127</v>
      </c>
      <c r="E80" s="8">
        <v>195</v>
      </c>
      <c r="F80" s="8">
        <v>165</v>
      </c>
      <c r="G80" s="7">
        <f t="shared" si="1"/>
        <v>360</v>
      </c>
    </row>
    <row r="81" spans="1:7" ht="15" customHeight="1" x14ac:dyDescent="0.15">
      <c r="A81" s="84"/>
      <c r="B81" s="75" t="s">
        <v>84</v>
      </c>
      <c r="C81" s="76"/>
      <c r="D81" s="8">
        <v>83</v>
      </c>
      <c r="E81" s="8">
        <v>123</v>
      </c>
      <c r="F81" s="8">
        <v>120</v>
      </c>
      <c r="G81" s="7">
        <f t="shared" si="1"/>
        <v>243</v>
      </c>
    </row>
    <row r="82" spans="1:7" ht="15" customHeight="1" x14ac:dyDescent="0.15">
      <c r="A82" s="84"/>
      <c r="B82" s="75" t="s">
        <v>85</v>
      </c>
      <c r="C82" s="76"/>
      <c r="D82" s="8">
        <v>114</v>
      </c>
      <c r="E82" s="8">
        <v>163</v>
      </c>
      <c r="F82" s="8">
        <v>185</v>
      </c>
      <c r="G82" s="7">
        <f t="shared" si="1"/>
        <v>348</v>
      </c>
    </row>
    <row r="83" spans="1:7" ht="15" customHeight="1" x14ac:dyDescent="0.15">
      <c r="A83" s="84"/>
      <c r="B83" s="75" t="s">
        <v>86</v>
      </c>
      <c r="C83" s="76"/>
      <c r="D83" s="8">
        <v>69</v>
      </c>
      <c r="E83" s="8">
        <v>106</v>
      </c>
      <c r="F83" s="8">
        <v>116</v>
      </c>
      <c r="G83" s="7">
        <f t="shared" si="1"/>
        <v>222</v>
      </c>
    </row>
    <row r="84" spans="1:7" ht="15" customHeight="1" x14ac:dyDescent="0.15">
      <c r="A84" s="84"/>
      <c r="B84" s="75" t="s">
        <v>87</v>
      </c>
      <c r="C84" s="76"/>
      <c r="D84" s="8">
        <v>187</v>
      </c>
      <c r="E84" s="8">
        <v>368</v>
      </c>
      <c r="F84" s="8">
        <v>345</v>
      </c>
      <c r="G84" s="7">
        <f t="shared" si="1"/>
        <v>713</v>
      </c>
    </row>
    <row r="85" spans="1:7" ht="15" customHeight="1" x14ac:dyDescent="0.15">
      <c r="A85" s="84"/>
      <c r="B85" s="75" t="s">
        <v>88</v>
      </c>
      <c r="C85" s="76"/>
      <c r="D85" s="8">
        <v>125</v>
      </c>
      <c r="E85" s="8">
        <v>229</v>
      </c>
      <c r="F85" s="8">
        <v>237</v>
      </c>
      <c r="G85" s="7">
        <f t="shared" si="1"/>
        <v>466</v>
      </c>
    </row>
    <row r="86" spans="1:7" ht="15" customHeight="1" x14ac:dyDescent="0.15">
      <c r="A86" s="84"/>
      <c r="B86" s="75" t="s">
        <v>89</v>
      </c>
      <c r="C86" s="76"/>
      <c r="D86" s="8">
        <v>57</v>
      </c>
      <c r="E86" s="8">
        <v>25</v>
      </c>
      <c r="F86" s="8">
        <v>32</v>
      </c>
      <c r="G86" s="7">
        <f t="shared" si="1"/>
        <v>57</v>
      </c>
    </row>
    <row r="87" spans="1:7" ht="15" customHeight="1" x14ac:dyDescent="0.15">
      <c r="A87" s="84"/>
      <c r="B87" s="75" t="s">
        <v>90</v>
      </c>
      <c r="C87" s="76"/>
      <c r="D87" s="8">
        <v>112</v>
      </c>
      <c r="E87" s="8">
        <v>39</v>
      </c>
      <c r="F87" s="8">
        <v>74</v>
      </c>
      <c r="G87" s="7">
        <f t="shared" si="1"/>
        <v>113</v>
      </c>
    </row>
    <row r="88" spans="1:7" ht="15" customHeight="1" x14ac:dyDescent="0.15">
      <c r="A88" s="84"/>
      <c r="B88" s="75" t="s">
        <v>91</v>
      </c>
      <c r="C88" s="76"/>
      <c r="D88" s="8">
        <v>53</v>
      </c>
      <c r="E88" s="8">
        <v>31</v>
      </c>
      <c r="F88" s="8">
        <v>22</v>
      </c>
      <c r="G88" s="7">
        <f t="shared" si="1"/>
        <v>53</v>
      </c>
    </row>
    <row r="89" spans="1:7" ht="15" customHeight="1" thickBot="1" x14ac:dyDescent="0.2">
      <c r="A89" s="85"/>
      <c r="B89" s="79" t="s">
        <v>92</v>
      </c>
      <c r="C89" s="79"/>
      <c r="D89" s="14">
        <f>SUM(D62:D88)</f>
        <v>4608</v>
      </c>
      <c r="E89" s="14">
        <f>SUM(E62:E88)</f>
        <v>6614</v>
      </c>
      <c r="F89" s="14">
        <f>SUM(F62:F88)</f>
        <v>6574</v>
      </c>
      <c r="G89" s="14">
        <f>SUM(G62:G88)</f>
        <v>13188</v>
      </c>
    </row>
    <row r="90" spans="1:7" ht="15" customHeight="1" thickTop="1" thickBot="1" x14ac:dyDescent="0.2">
      <c r="A90" s="20" t="s">
        <v>97</v>
      </c>
      <c r="B90" s="80" t="s">
        <v>98</v>
      </c>
      <c r="C90" s="81"/>
      <c r="D90" s="21">
        <v>450</v>
      </c>
      <c r="E90" s="21">
        <v>583</v>
      </c>
      <c r="F90" s="21">
        <v>552</v>
      </c>
      <c r="G90" s="21">
        <f>E90+F90</f>
        <v>1135</v>
      </c>
    </row>
    <row r="91" spans="1:7" ht="15" customHeight="1" thickTop="1" thickBot="1" x14ac:dyDescent="0.2">
      <c r="A91" s="15"/>
      <c r="B91" s="77" t="s">
        <v>93</v>
      </c>
      <c r="C91" s="78"/>
      <c r="D91" s="16">
        <f>D26+D43+D61+D89+D90</f>
        <v>15317</v>
      </c>
      <c r="E91" s="16">
        <f>SUM(E6:E25,E27:E42,E44:E60,E62:E88,E90)</f>
        <v>21075</v>
      </c>
      <c r="F91" s="16">
        <f>SUM(F6:F25,F27:F42,F44:F60,F62:F88,F90)</f>
        <v>20670</v>
      </c>
      <c r="G91" s="16">
        <f>G26+G43+G61+G89+G90</f>
        <v>41745</v>
      </c>
    </row>
    <row r="92" spans="1:7" ht="15" customHeight="1" thickTop="1" x14ac:dyDescent="0.15">
      <c r="D92" s="9"/>
      <c r="E92" s="9"/>
      <c r="F92" s="9"/>
      <c r="G92" s="9"/>
    </row>
    <row r="93" spans="1:7" ht="15" customHeight="1" x14ac:dyDescent="0.15">
      <c r="D93" s="9"/>
      <c r="E93" s="9"/>
      <c r="F93" s="9"/>
      <c r="G93" s="9"/>
    </row>
    <row r="94" spans="1:7" ht="15" customHeight="1" x14ac:dyDescent="0.15"/>
    <row r="95" spans="1:7" ht="15" customHeight="1" x14ac:dyDescent="0.15"/>
    <row r="96" spans="1:7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</sheetData>
  <sheetProtection sheet="1" objects="1" scenarios="1"/>
  <mergeCells count="94">
    <mergeCell ref="F1:G1"/>
    <mergeCell ref="A2:G3"/>
    <mergeCell ref="B4:C4"/>
    <mergeCell ref="E4:G4"/>
    <mergeCell ref="B5:C5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</mergeCells>
  <phoneticPr fontId="3"/>
  <pageMargins left="0.78740157480314965" right="0.78740157480314965" top="0.31496062992125984" bottom="0.78740157480314965" header="0.19685039370078741" footer="0.51181102362204722"/>
  <pageSetup paperSize="9" orientation="portrait" r:id="rId1"/>
  <headerFooter alignWithMargins="0">
    <oddFooter>&amp;C&amp;P/&amp;N</oddFooter>
  </headerFooter>
  <rowBreaks count="1" manualBreakCount="1">
    <brk id="43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00"/>
  <sheetViews>
    <sheetView view="pageBreakPreview" topLeftCell="A64" zoomScale="85" zoomScaleNormal="100" zoomScaleSheetLayoutView="85" workbookViewId="0">
      <selection activeCell="E50" sqref="E50"/>
    </sheetView>
  </sheetViews>
  <sheetFormatPr defaultRowHeight="13.5" x14ac:dyDescent="0.15"/>
  <cols>
    <col min="1" max="1" width="6.25" style="1" customWidth="1"/>
    <col min="2" max="2" width="11.75" style="1" customWidth="1"/>
    <col min="3" max="3" width="17.5" style="1" customWidth="1"/>
    <col min="4" max="4" width="11.375" style="1" customWidth="1"/>
    <col min="5" max="5" width="11" style="1" customWidth="1"/>
    <col min="6" max="6" width="11.5" style="1" customWidth="1"/>
    <col min="7" max="7" width="15" style="1" customWidth="1"/>
    <col min="8" max="16384" width="9" style="1"/>
  </cols>
  <sheetData>
    <row r="1" spans="1:8" x14ac:dyDescent="0.15">
      <c r="F1" s="91" t="s">
        <v>107</v>
      </c>
      <c r="G1" s="92"/>
      <c r="H1" s="2"/>
    </row>
    <row r="2" spans="1:8" ht="13.5" customHeight="1" x14ac:dyDescent="0.15">
      <c r="A2" s="93" t="s">
        <v>0</v>
      </c>
      <c r="B2" s="93"/>
      <c r="C2" s="93"/>
      <c r="D2" s="93"/>
      <c r="E2" s="93"/>
      <c r="F2" s="93"/>
      <c r="G2" s="93"/>
      <c r="H2" s="3"/>
    </row>
    <row r="3" spans="1:8" ht="13.5" customHeight="1" x14ac:dyDescent="0.2">
      <c r="A3" s="93"/>
      <c r="B3" s="93"/>
      <c r="C3" s="93"/>
      <c r="D3" s="93"/>
      <c r="E3" s="93"/>
      <c r="F3" s="93"/>
      <c r="G3" s="93"/>
      <c r="H3" s="4"/>
    </row>
    <row r="4" spans="1:8" ht="16.5" customHeight="1" x14ac:dyDescent="0.15">
      <c r="B4" s="94"/>
      <c r="C4" s="94"/>
      <c r="D4" s="5"/>
      <c r="E4" s="95" t="s">
        <v>95</v>
      </c>
      <c r="F4" s="95"/>
      <c r="G4" s="95"/>
    </row>
    <row r="5" spans="1:8" ht="15" customHeight="1" x14ac:dyDescent="0.15">
      <c r="A5" s="6"/>
      <c r="B5" s="111" t="s">
        <v>1</v>
      </c>
      <c r="C5" s="111"/>
      <c r="D5" s="70" t="s">
        <v>2</v>
      </c>
      <c r="E5" s="70" t="s">
        <v>3</v>
      </c>
      <c r="F5" s="70" t="s">
        <v>4</v>
      </c>
      <c r="G5" s="70" t="s">
        <v>5</v>
      </c>
    </row>
    <row r="6" spans="1:8" ht="15" customHeight="1" x14ac:dyDescent="0.15">
      <c r="A6" s="105" t="s">
        <v>6</v>
      </c>
      <c r="B6" s="112" t="s">
        <v>96</v>
      </c>
      <c r="C6" s="113"/>
      <c r="D6" s="44">
        <v>423</v>
      </c>
      <c r="E6" s="44">
        <v>565</v>
      </c>
      <c r="F6" s="44">
        <v>548</v>
      </c>
      <c r="G6" s="45">
        <v>1113</v>
      </c>
    </row>
    <row r="7" spans="1:8" ht="15" customHeight="1" x14ac:dyDescent="0.15">
      <c r="A7" s="105"/>
      <c r="B7" s="112" t="s">
        <v>7</v>
      </c>
      <c r="C7" s="113"/>
      <c r="D7" s="44">
        <v>141</v>
      </c>
      <c r="E7" s="44">
        <v>173</v>
      </c>
      <c r="F7" s="44">
        <v>189</v>
      </c>
      <c r="G7" s="45">
        <v>362</v>
      </c>
    </row>
    <row r="8" spans="1:8" ht="15" customHeight="1" x14ac:dyDescent="0.15">
      <c r="A8" s="105"/>
      <c r="B8" s="112" t="s">
        <v>8</v>
      </c>
      <c r="C8" s="113"/>
      <c r="D8" s="44">
        <v>90</v>
      </c>
      <c r="E8" s="44">
        <v>117</v>
      </c>
      <c r="F8" s="44">
        <v>105</v>
      </c>
      <c r="G8" s="45">
        <v>222</v>
      </c>
    </row>
    <row r="9" spans="1:8" ht="15" customHeight="1" x14ac:dyDescent="0.15">
      <c r="A9" s="105"/>
      <c r="B9" s="112" t="s">
        <v>9</v>
      </c>
      <c r="C9" s="113"/>
      <c r="D9" s="44">
        <v>340</v>
      </c>
      <c r="E9" s="44">
        <v>411</v>
      </c>
      <c r="F9" s="44">
        <v>451</v>
      </c>
      <c r="G9" s="45">
        <v>862</v>
      </c>
    </row>
    <row r="10" spans="1:8" ht="15" customHeight="1" x14ac:dyDescent="0.15">
      <c r="A10" s="105"/>
      <c r="B10" s="112" t="s">
        <v>10</v>
      </c>
      <c r="C10" s="113"/>
      <c r="D10" s="44">
        <v>92</v>
      </c>
      <c r="E10" s="44">
        <v>122</v>
      </c>
      <c r="F10" s="44">
        <v>115</v>
      </c>
      <c r="G10" s="45">
        <v>237</v>
      </c>
    </row>
    <row r="11" spans="1:8" ht="15" customHeight="1" x14ac:dyDescent="0.15">
      <c r="A11" s="105"/>
      <c r="B11" s="112" t="s">
        <v>11</v>
      </c>
      <c r="C11" s="113"/>
      <c r="D11" s="44">
        <v>83</v>
      </c>
      <c r="E11" s="44">
        <v>112</v>
      </c>
      <c r="F11" s="44">
        <v>96</v>
      </c>
      <c r="G11" s="45">
        <v>208</v>
      </c>
    </row>
    <row r="12" spans="1:8" ht="15" customHeight="1" x14ac:dyDescent="0.15">
      <c r="A12" s="105"/>
      <c r="B12" s="112" t="s">
        <v>12</v>
      </c>
      <c r="C12" s="113"/>
      <c r="D12" s="44">
        <v>85</v>
      </c>
      <c r="E12" s="44">
        <v>117</v>
      </c>
      <c r="F12" s="44">
        <v>114</v>
      </c>
      <c r="G12" s="45">
        <v>231</v>
      </c>
    </row>
    <row r="13" spans="1:8" ht="15" customHeight="1" x14ac:dyDescent="0.15">
      <c r="A13" s="105"/>
      <c r="B13" s="112" t="s">
        <v>13</v>
      </c>
      <c r="C13" s="113"/>
      <c r="D13" s="44">
        <v>341</v>
      </c>
      <c r="E13" s="44">
        <v>471</v>
      </c>
      <c r="F13" s="44">
        <v>450</v>
      </c>
      <c r="G13" s="45">
        <v>921</v>
      </c>
    </row>
    <row r="14" spans="1:8" ht="15" customHeight="1" x14ac:dyDescent="0.15">
      <c r="A14" s="105"/>
      <c r="B14" s="112" t="s">
        <v>14</v>
      </c>
      <c r="C14" s="113"/>
      <c r="D14" s="44">
        <v>182</v>
      </c>
      <c r="E14" s="44">
        <v>276</v>
      </c>
      <c r="F14" s="44">
        <v>251</v>
      </c>
      <c r="G14" s="45">
        <v>527</v>
      </c>
    </row>
    <row r="15" spans="1:8" ht="15" customHeight="1" x14ac:dyDescent="0.15">
      <c r="A15" s="105"/>
      <c r="B15" s="112" t="s">
        <v>15</v>
      </c>
      <c r="C15" s="113"/>
      <c r="D15" s="44">
        <v>220</v>
      </c>
      <c r="E15" s="44">
        <v>293</v>
      </c>
      <c r="F15" s="44">
        <v>269</v>
      </c>
      <c r="G15" s="45">
        <v>562</v>
      </c>
    </row>
    <row r="16" spans="1:8" ht="15" customHeight="1" x14ac:dyDescent="0.15">
      <c r="A16" s="105"/>
      <c r="B16" s="112" t="s">
        <v>16</v>
      </c>
      <c r="C16" s="113"/>
      <c r="D16" s="44">
        <v>155</v>
      </c>
      <c r="E16" s="44">
        <v>233</v>
      </c>
      <c r="F16" s="44">
        <v>232</v>
      </c>
      <c r="G16" s="45">
        <v>465</v>
      </c>
    </row>
    <row r="17" spans="1:8" ht="15" customHeight="1" x14ac:dyDescent="0.15">
      <c r="A17" s="105"/>
      <c r="B17" s="112" t="s">
        <v>17</v>
      </c>
      <c r="C17" s="113"/>
      <c r="D17" s="44">
        <v>157</v>
      </c>
      <c r="E17" s="44">
        <v>204</v>
      </c>
      <c r="F17" s="44">
        <v>240</v>
      </c>
      <c r="G17" s="45">
        <v>444</v>
      </c>
    </row>
    <row r="18" spans="1:8" ht="15" customHeight="1" x14ac:dyDescent="0.15">
      <c r="A18" s="105"/>
      <c r="B18" s="112" t="s">
        <v>18</v>
      </c>
      <c r="C18" s="113"/>
      <c r="D18" s="44">
        <v>248</v>
      </c>
      <c r="E18" s="44">
        <v>306</v>
      </c>
      <c r="F18" s="44">
        <v>279</v>
      </c>
      <c r="G18" s="45">
        <v>585</v>
      </c>
    </row>
    <row r="19" spans="1:8" ht="15" customHeight="1" x14ac:dyDescent="0.15">
      <c r="A19" s="105"/>
      <c r="B19" s="112" t="s">
        <v>19</v>
      </c>
      <c r="C19" s="113"/>
      <c r="D19" s="44">
        <v>185</v>
      </c>
      <c r="E19" s="44">
        <v>241</v>
      </c>
      <c r="F19" s="44">
        <v>243</v>
      </c>
      <c r="G19" s="45">
        <v>484</v>
      </c>
    </row>
    <row r="20" spans="1:8" ht="15" customHeight="1" x14ac:dyDescent="0.15">
      <c r="A20" s="105"/>
      <c r="B20" s="112" t="s">
        <v>20</v>
      </c>
      <c r="C20" s="113"/>
      <c r="D20" s="44">
        <v>96</v>
      </c>
      <c r="E20" s="44">
        <v>132</v>
      </c>
      <c r="F20" s="44">
        <v>132</v>
      </c>
      <c r="G20" s="45">
        <v>264</v>
      </c>
    </row>
    <row r="21" spans="1:8" ht="15" customHeight="1" x14ac:dyDescent="0.15">
      <c r="A21" s="105"/>
      <c r="B21" s="112" t="s">
        <v>21</v>
      </c>
      <c r="C21" s="113"/>
      <c r="D21" s="44">
        <v>582</v>
      </c>
      <c r="E21" s="44">
        <v>914</v>
      </c>
      <c r="F21" s="44">
        <v>900</v>
      </c>
      <c r="G21" s="45">
        <v>1814</v>
      </c>
    </row>
    <row r="22" spans="1:8" ht="15" customHeight="1" x14ac:dyDescent="0.15">
      <c r="A22" s="105"/>
      <c r="B22" s="112" t="s">
        <v>22</v>
      </c>
      <c r="C22" s="113"/>
      <c r="D22" s="44">
        <v>379</v>
      </c>
      <c r="E22" s="44">
        <v>542</v>
      </c>
      <c r="F22" s="44">
        <v>594</v>
      </c>
      <c r="G22" s="45">
        <v>1136</v>
      </c>
    </row>
    <row r="23" spans="1:8" ht="15" customHeight="1" x14ac:dyDescent="0.15">
      <c r="A23" s="105"/>
      <c r="B23" s="112" t="s">
        <v>23</v>
      </c>
      <c r="C23" s="113"/>
      <c r="D23" s="44">
        <v>420</v>
      </c>
      <c r="E23" s="44">
        <v>574</v>
      </c>
      <c r="F23" s="44">
        <v>500</v>
      </c>
      <c r="G23" s="45">
        <v>1074</v>
      </c>
    </row>
    <row r="24" spans="1:8" ht="15" customHeight="1" x14ac:dyDescent="0.15">
      <c r="A24" s="105"/>
      <c r="B24" s="69" t="s">
        <v>24</v>
      </c>
      <c r="C24" s="69"/>
      <c r="D24" s="47">
        <v>54</v>
      </c>
      <c r="E24" s="47">
        <v>78</v>
      </c>
      <c r="F24" s="47">
        <v>105</v>
      </c>
      <c r="G24" s="45">
        <v>183</v>
      </c>
      <c r="H24" s="9"/>
    </row>
    <row r="25" spans="1:8" ht="15" customHeight="1" x14ac:dyDescent="0.15">
      <c r="A25" s="105"/>
      <c r="B25" s="112" t="s">
        <v>25</v>
      </c>
      <c r="C25" s="113"/>
      <c r="D25" s="47">
        <v>108</v>
      </c>
      <c r="E25" s="47">
        <v>31</v>
      </c>
      <c r="F25" s="47">
        <v>77</v>
      </c>
      <c r="G25" s="45">
        <v>108</v>
      </c>
      <c r="H25" s="9"/>
    </row>
    <row r="26" spans="1:8" ht="15" customHeight="1" thickBot="1" x14ac:dyDescent="0.2">
      <c r="A26" s="90"/>
      <c r="B26" s="116" t="s">
        <v>26</v>
      </c>
      <c r="C26" s="117"/>
      <c r="D26" s="48">
        <v>4381</v>
      </c>
      <c r="E26" s="48">
        <v>5912</v>
      </c>
      <c r="F26" s="49">
        <v>5890</v>
      </c>
      <c r="G26" s="50">
        <v>11802</v>
      </c>
    </row>
    <row r="27" spans="1:8" ht="15" customHeight="1" thickTop="1" x14ac:dyDescent="0.15">
      <c r="A27" s="104" t="s">
        <v>27</v>
      </c>
      <c r="B27" s="120" t="s">
        <v>28</v>
      </c>
      <c r="C27" s="121"/>
      <c r="D27" s="51">
        <v>260</v>
      </c>
      <c r="E27" s="51">
        <v>387</v>
      </c>
      <c r="F27" s="51">
        <v>334</v>
      </c>
      <c r="G27" s="52">
        <v>721</v>
      </c>
    </row>
    <row r="28" spans="1:8" ht="15" customHeight="1" x14ac:dyDescent="0.15">
      <c r="A28" s="105"/>
      <c r="B28" s="112" t="s">
        <v>29</v>
      </c>
      <c r="C28" s="113"/>
      <c r="D28" s="44">
        <v>99</v>
      </c>
      <c r="E28" s="44">
        <v>126</v>
      </c>
      <c r="F28" s="44">
        <v>117</v>
      </c>
      <c r="G28" s="45">
        <v>243</v>
      </c>
    </row>
    <row r="29" spans="1:8" ht="15" customHeight="1" x14ac:dyDescent="0.15">
      <c r="A29" s="105"/>
      <c r="B29" s="112" t="s">
        <v>30</v>
      </c>
      <c r="C29" s="113"/>
      <c r="D29" s="44">
        <v>75</v>
      </c>
      <c r="E29" s="44">
        <v>106</v>
      </c>
      <c r="F29" s="44">
        <v>101</v>
      </c>
      <c r="G29" s="45">
        <v>207</v>
      </c>
    </row>
    <row r="30" spans="1:8" ht="15" customHeight="1" x14ac:dyDescent="0.15">
      <c r="A30" s="105"/>
      <c r="B30" s="112" t="s">
        <v>31</v>
      </c>
      <c r="C30" s="113"/>
      <c r="D30" s="44">
        <v>227</v>
      </c>
      <c r="E30" s="44">
        <v>331</v>
      </c>
      <c r="F30" s="44">
        <v>284</v>
      </c>
      <c r="G30" s="45">
        <v>615</v>
      </c>
    </row>
    <row r="31" spans="1:8" ht="15" customHeight="1" x14ac:dyDescent="0.15">
      <c r="A31" s="105"/>
      <c r="B31" s="112" t="s">
        <v>32</v>
      </c>
      <c r="C31" s="113"/>
      <c r="D31" s="44">
        <v>59</v>
      </c>
      <c r="E31" s="44">
        <v>75</v>
      </c>
      <c r="F31" s="44">
        <v>68</v>
      </c>
      <c r="G31" s="45">
        <v>143</v>
      </c>
    </row>
    <row r="32" spans="1:8" ht="15" customHeight="1" x14ac:dyDescent="0.15">
      <c r="A32" s="105"/>
      <c r="B32" s="112" t="s">
        <v>33</v>
      </c>
      <c r="C32" s="113"/>
      <c r="D32" s="44">
        <v>141</v>
      </c>
      <c r="E32" s="44">
        <v>183</v>
      </c>
      <c r="F32" s="44">
        <v>178</v>
      </c>
      <c r="G32" s="45">
        <v>361</v>
      </c>
    </row>
    <row r="33" spans="1:7" ht="15" customHeight="1" x14ac:dyDescent="0.15">
      <c r="A33" s="105"/>
      <c r="B33" s="112" t="s">
        <v>34</v>
      </c>
      <c r="C33" s="113"/>
      <c r="D33" s="44">
        <v>237</v>
      </c>
      <c r="E33" s="44">
        <v>308</v>
      </c>
      <c r="F33" s="44">
        <v>290</v>
      </c>
      <c r="G33" s="45">
        <v>598</v>
      </c>
    </row>
    <row r="34" spans="1:7" ht="15" customHeight="1" x14ac:dyDescent="0.15">
      <c r="A34" s="105"/>
      <c r="B34" s="112" t="s">
        <v>35</v>
      </c>
      <c r="C34" s="113"/>
      <c r="D34" s="44">
        <v>243</v>
      </c>
      <c r="E34" s="44">
        <v>334</v>
      </c>
      <c r="F34" s="44">
        <v>319</v>
      </c>
      <c r="G34" s="45">
        <v>653</v>
      </c>
    </row>
    <row r="35" spans="1:7" ht="15" customHeight="1" x14ac:dyDescent="0.15">
      <c r="A35" s="105"/>
      <c r="B35" s="112" t="s">
        <v>36</v>
      </c>
      <c r="C35" s="113"/>
      <c r="D35" s="44">
        <v>183</v>
      </c>
      <c r="E35" s="44">
        <v>229</v>
      </c>
      <c r="F35" s="44">
        <v>226</v>
      </c>
      <c r="G35" s="45">
        <v>455</v>
      </c>
    </row>
    <row r="36" spans="1:7" ht="15" customHeight="1" x14ac:dyDescent="0.15">
      <c r="A36" s="105"/>
      <c r="B36" s="112" t="s">
        <v>37</v>
      </c>
      <c r="C36" s="113"/>
      <c r="D36" s="44">
        <v>182</v>
      </c>
      <c r="E36" s="44">
        <v>272</v>
      </c>
      <c r="F36" s="44">
        <v>254</v>
      </c>
      <c r="G36" s="45">
        <v>526</v>
      </c>
    </row>
    <row r="37" spans="1:7" ht="15" customHeight="1" x14ac:dyDescent="0.15">
      <c r="A37" s="105"/>
      <c r="B37" s="112" t="s">
        <v>38</v>
      </c>
      <c r="C37" s="113"/>
      <c r="D37" s="44">
        <v>155</v>
      </c>
      <c r="E37" s="44">
        <v>140</v>
      </c>
      <c r="F37" s="44">
        <v>133</v>
      </c>
      <c r="G37" s="45">
        <v>273</v>
      </c>
    </row>
    <row r="38" spans="1:7" ht="15" customHeight="1" x14ac:dyDescent="0.15">
      <c r="A38" s="105"/>
      <c r="B38" s="112" t="s">
        <v>39</v>
      </c>
      <c r="C38" s="113"/>
      <c r="D38" s="44">
        <v>43</v>
      </c>
      <c r="E38" s="44">
        <v>54</v>
      </c>
      <c r="F38" s="44">
        <v>30</v>
      </c>
      <c r="G38" s="45">
        <v>84</v>
      </c>
    </row>
    <row r="39" spans="1:7" ht="15" customHeight="1" x14ac:dyDescent="0.15">
      <c r="A39" s="105"/>
      <c r="B39" s="112" t="s">
        <v>40</v>
      </c>
      <c r="C39" s="113"/>
      <c r="D39" s="44">
        <v>32</v>
      </c>
      <c r="E39" s="44">
        <v>29</v>
      </c>
      <c r="F39" s="44">
        <v>3</v>
      </c>
      <c r="G39" s="45">
        <v>32</v>
      </c>
    </row>
    <row r="40" spans="1:7" ht="15" customHeight="1" x14ac:dyDescent="0.15">
      <c r="A40" s="105"/>
      <c r="B40" s="112" t="s">
        <v>41</v>
      </c>
      <c r="C40" s="113"/>
      <c r="D40" s="44"/>
      <c r="E40" s="44"/>
      <c r="F40" s="44"/>
      <c r="G40" s="45"/>
    </row>
    <row r="41" spans="1:7" ht="15" customHeight="1" x14ac:dyDescent="0.15">
      <c r="A41" s="105"/>
      <c r="B41" s="112" t="s">
        <v>42</v>
      </c>
      <c r="C41" s="113"/>
      <c r="D41" s="44">
        <v>70</v>
      </c>
      <c r="E41" s="44">
        <v>21</v>
      </c>
      <c r="F41" s="44">
        <v>49</v>
      </c>
      <c r="G41" s="45">
        <v>70</v>
      </c>
    </row>
    <row r="42" spans="1:7" ht="15" customHeight="1" x14ac:dyDescent="0.15">
      <c r="A42" s="105"/>
      <c r="B42" s="112" t="s">
        <v>43</v>
      </c>
      <c r="C42" s="113"/>
      <c r="D42" s="44">
        <v>53</v>
      </c>
      <c r="E42" s="44">
        <v>82</v>
      </c>
      <c r="F42" s="44">
        <v>94</v>
      </c>
      <c r="G42" s="45">
        <v>176</v>
      </c>
    </row>
    <row r="43" spans="1:7" ht="15" customHeight="1" thickBot="1" x14ac:dyDescent="0.2">
      <c r="A43" s="109"/>
      <c r="B43" s="122" t="s">
        <v>44</v>
      </c>
      <c r="C43" s="123"/>
      <c r="D43" s="53">
        <v>2059</v>
      </c>
      <c r="E43" s="53">
        <v>2677</v>
      </c>
      <c r="F43" s="53">
        <v>2480</v>
      </c>
      <c r="G43" s="54">
        <v>5157</v>
      </c>
    </row>
    <row r="44" spans="1:7" ht="15" customHeight="1" thickTop="1" x14ac:dyDescent="0.15">
      <c r="A44" s="107" t="s">
        <v>45</v>
      </c>
      <c r="B44" s="112" t="s">
        <v>46</v>
      </c>
      <c r="C44" s="113"/>
      <c r="D44" s="55">
        <v>1145</v>
      </c>
      <c r="E44" s="55">
        <v>1604</v>
      </c>
      <c r="F44" s="55">
        <v>1608</v>
      </c>
      <c r="G44" s="56">
        <v>3212</v>
      </c>
    </row>
    <row r="45" spans="1:7" ht="15" customHeight="1" x14ac:dyDescent="0.15">
      <c r="A45" s="105"/>
      <c r="B45" s="112" t="s">
        <v>47</v>
      </c>
      <c r="C45" s="113"/>
      <c r="D45" s="44">
        <v>122</v>
      </c>
      <c r="E45" s="44">
        <v>150</v>
      </c>
      <c r="F45" s="44">
        <v>141</v>
      </c>
      <c r="G45" s="45">
        <v>291</v>
      </c>
    </row>
    <row r="46" spans="1:7" ht="15" customHeight="1" x14ac:dyDescent="0.15">
      <c r="A46" s="105"/>
      <c r="B46" s="112" t="s">
        <v>48</v>
      </c>
      <c r="C46" s="113"/>
      <c r="D46" s="44">
        <v>349</v>
      </c>
      <c r="E46" s="44">
        <v>467</v>
      </c>
      <c r="F46" s="44">
        <v>465</v>
      </c>
      <c r="G46" s="45">
        <v>932</v>
      </c>
    </row>
    <row r="47" spans="1:7" ht="15" customHeight="1" x14ac:dyDescent="0.15">
      <c r="A47" s="105"/>
      <c r="B47" s="112" t="s">
        <v>49</v>
      </c>
      <c r="C47" s="113"/>
      <c r="D47" s="44">
        <v>199</v>
      </c>
      <c r="E47" s="44">
        <v>279</v>
      </c>
      <c r="F47" s="44">
        <v>270</v>
      </c>
      <c r="G47" s="45">
        <v>549</v>
      </c>
    </row>
    <row r="48" spans="1:7" ht="15" customHeight="1" x14ac:dyDescent="0.15">
      <c r="A48" s="105"/>
      <c r="B48" s="112" t="s">
        <v>50</v>
      </c>
      <c r="C48" s="113"/>
      <c r="D48" s="44">
        <v>255</v>
      </c>
      <c r="E48" s="44">
        <v>346</v>
      </c>
      <c r="F48" s="44">
        <v>355</v>
      </c>
      <c r="G48" s="45">
        <v>701</v>
      </c>
    </row>
    <row r="49" spans="1:7" ht="15" customHeight="1" x14ac:dyDescent="0.15">
      <c r="A49" s="105"/>
      <c r="B49" s="112" t="s">
        <v>51</v>
      </c>
      <c r="C49" s="113"/>
      <c r="D49" s="44">
        <v>309</v>
      </c>
      <c r="E49" s="44">
        <v>446</v>
      </c>
      <c r="F49" s="44">
        <v>410</v>
      </c>
      <c r="G49" s="45">
        <v>856</v>
      </c>
    </row>
    <row r="50" spans="1:7" ht="15" customHeight="1" x14ac:dyDescent="0.15">
      <c r="A50" s="105"/>
      <c r="B50" s="112" t="s">
        <v>52</v>
      </c>
      <c r="C50" s="113"/>
      <c r="D50" s="44">
        <v>99</v>
      </c>
      <c r="E50" s="44">
        <v>135</v>
      </c>
      <c r="F50" s="44">
        <v>127</v>
      </c>
      <c r="G50" s="45">
        <v>262</v>
      </c>
    </row>
    <row r="51" spans="1:7" ht="15" customHeight="1" x14ac:dyDescent="0.15">
      <c r="A51" s="105"/>
      <c r="B51" s="112" t="s">
        <v>53</v>
      </c>
      <c r="C51" s="113"/>
      <c r="D51" s="44">
        <v>134</v>
      </c>
      <c r="E51" s="44">
        <v>157</v>
      </c>
      <c r="F51" s="44">
        <v>182</v>
      </c>
      <c r="G51" s="45">
        <v>339</v>
      </c>
    </row>
    <row r="52" spans="1:7" ht="15" customHeight="1" x14ac:dyDescent="0.15">
      <c r="A52" s="105"/>
      <c r="B52" s="112" t="s">
        <v>54</v>
      </c>
      <c r="C52" s="113"/>
      <c r="D52" s="44">
        <v>65</v>
      </c>
      <c r="E52" s="44">
        <v>83</v>
      </c>
      <c r="F52" s="44">
        <v>80</v>
      </c>
      <c r="G52" s="45">
        <v>163</v>
      </c>
    </row>
    <row r="53" spans="1:7" ht="15" customHeight="1" x14ac:dyDescent="0.15">
      <c r="A53" s="105"/>
      <c r="B53" s="112" t="s">
        <v>55</v>
      </c>
      <c r="C53" s="113"/>
      <c r="D53" s="44">
        <v>144</v>
      </c>
      <c r="E53" s="44">
        <v>194</v>
      </c>
      <c r="F53" s="44">
        <v>173</v>
      </c>
      <c r="G53" s="45">
        <v>367</v>
      </c>
    </row>
    <row r="54" spans="1:7" ht="15" customHeight="1" x14ac:dyDescent="0.15">
      <c r="A54" s="105"/>
      <c r="B54" s="112" t="s">
        <v>56</v>
      </c>
      <c r="C54" s="113"/>
      <c r="D54" s="44">
        <v>197</v>
      </c>
      <c r="E54" s="44">
        <v>256</v>
      </c>
      <c r="F54" s="44">
        <v>258</v>
      </c>
      <c r="G54" s="45">
        <v>514</v>
      </c>
    </row>
    <row r="55" spans="1:7" ht="15" customHeight="1" x14ac:dyDescent="0.15">
      <c r="A55" s="105"/>
      <c r="B55" s="112" t="s">
        <v>57</v>
      </c>
      <c r="C55" s="113"/>
      <c r="D55" s="44">
        <v>503</v>
      </c>
      <c r="E55" s="44">
        <v>634</v>
      </c>
      <c r="F55" s="44">
        <v>629</v>
      </c>
      <c r="G55" s="45">
        <v>1263</v>
      </c>
    </row>
    <row r="56" spans="1:7" ht="15" customHeight="1" x14ac:dyDescent="0.15">
      <c r="A56" s="105"/>
      <c r="B56" s="112" t="s">
        <v>58</v>
      </c>
      <c r="C56" s="113"/>
      <c r="D56" s="44">
        <v>166</v>
      </c>
      <c r="E56" s="44">
        <v>214</v>
      </c>
      <c r="F56" s="44">
        <v>246</v>
      </c>
      <c r="G56" s="45">
        <v>460</v>
      </c>
    </row>
    <row r="57" spans="1:7" ht="15" customHeight="1" x14ac:dyDescent="0.15">
      <c r="A57" s="105"/>
      <c r="B57" s="112" t="s">
        <v>59</v>
      </c>
      <c r="C57" s="113"/>
      <c r="D57" s="44">
        <v>95</v>
      </c>
      <c r="E57" s="44">
        <v>136</v>
      </c>
      <c r="F57" s="44">
        <v>150</v>
      </c>
      <c r="G57" s="45">
        <v>286</v>
      </c>
    </row>
    <row r="58" spans="1:7" ht="15" customHeight="1" x14ac:dyDescent="0.15">
      <c r="A58" s="105"/>
      <c r="B58" s="112" t="s">
        <v>60</v>
      </c>
      <c r="C58" s="113"/>
      <c r="D58" s="44">
        <v>55</v>
      </c>
      <c r="E58" s="44">
        <v>108</v>
      </c>
      <c r="F58" s="44">
        <v>101</v>
      </c>
      <c r="G58" s="45">
        <v>209</v>
      </c>
    </row>
    <row r="59" spans="1:7" ht="15" customHeight="1" x14ac:dyDescent="0.15">
      <c r="A59" s="105"/>
      <c r="B59" s="112" t="s">
        <v>61</v>
      </c>
      <c r="C59" s="113"/>
      <c r="D59" s="44">
        <v>89</v>
      </c>
      <c r="E59" s="44">
        <v>83</v>
      </c>
      <c r="F59" s="44">
        <v>6</v>
      </c>
      <c r="G59" s="45">
        <v>89</v>
      </c>
    </row>
    <row r="60" spans="1:7" ht="15" customHeight="1" x14ac:dyDescent="0.15">
      <c r="A60" s="105"/>
      <c r="B60" s="112" t="s">
        <v>62</v>
      </c>
      <c r="C60" s="113"/>
      <c r="D60" s="47">
        <v>69</v>
      </c>
      <c r="E60" s="47">
        <v>13</v>
      </c>
      <c r="F60" s="47">
        <v>56</v>
      </c>
      <c r="G60" s="45">
        <v>69</v>
      </c>
    </row>
    <row r="61" spans="1:7" ht="15" customHeight="1" thickBot="1" x14ac:dyDescent="0.2">
      <c r="A61" s="90"/>
      <c r="B61" s="116" t="s">
        <v>63</v>
      </c>
      <c r="C61" s="117"/>
      <c r="D61" s="48">
        <v>3995</v>
      </c>
      <c r="E61" s="48">
        <v>5305</v>
      </c>
      <c r="F61" s="48">
        <v>5257</v>
      </c>
      <c r="G61" s="57">
        <v>10562</v>
      </c>
    </row>
    <row r="62" spans="1:7" ht="15" customHeight="1" thickTop="1" x14ac:dyDescent="0.15">
      <c r="A62" s="104" t="s">
        <v>64</v>
      </c>
      <c r="B62" s="120" t="s">
        <v>65</v>
      </c>
      <c r="C62" s="121"/>
      <c r="D62" s="51">
        <v>54</v>
      </c>
      <c r="E62" s="51">
        <v>71</v>
      </c>
      <c r="F62" s="51">
        <v>63</v>
      </c>
      <c r="G62" s="52">
        <v>134</v>
      </c>
    </row>
    <row r="63" spans="1:7" ht="15" customHeight="1" x14ac:dyDescent="0.15">
      <c r="A63" s="105"/>
      <c r="B63" s="112" t="s">
        <v>66</v>
      </c>
      <c r="C63" s="113"/>
      <c r="D63" s="44">
        <v>122</v>
      </c>
      <c r="E63" s="44">
        <v>167</v>
      </c>
      <c r="F63" s="44">
        <v>159</v>
      </c>
      <c r="G63" s="45">
        <v>326</v>
      </c>
    </row>
    <row r="64" spans="1:7" ht="15" customHeight="1" x14ac:dyDescent="0.15">
      <c r="A64" s="105"/>
      <c r="B64" s="112" t="s">
        <v>67</v>
      </c>
      <c r="C64" s="113"/>
      <c r="D64" s="44">
        <v>151</v>
      </c>
      <c r="E64" s="44">
        <v>220</v>
      </c>
      <c r="F64" s="44">
        <v>228</v>
      </c>
      <c r="G64" s="45">
        <v>448</v>
      </c>
    </row>
    <row r="65" spans="1:7" ht="15" customHeight="1" x14ac:dyDescent="0.15">
      <c r="A65" s="105"/>
      <c r="B65" s="112" t="s">
        <v>68</v>
      </c>
      <c r="C65" s="113"/>
      <c r="D65" s="44">
        <v>178</v>
      </c>
      <c r="E65" s="44">
        <v>259</v>
      </c>
      <c r="F65" s="44">
        <v>238</v>
      </c>
      <c r="G65" s="45">
        <v>497</v>
      </c>
    </row>
    <row r="66" spans="1:7" ht="15" customHeight="1" x14ac:dyDescent="0.15">
      <c r="A66" s="105"/>
      <c r="B66" s="112" t="s">
        <v>69</v>
      </c>
      <c r="C66" s="113"/>
      <c r="D66" s="44">
        <v>162</v>
      </c>
      <c r="E66" s="44">
        <v>252</v>
      </c>
      <c r="F66" s="44">
        <v>223</v>
      </c>
      <c r="G66" s="45">
        <v>475</v>
      </c>
    </row>
    <row r="67" spans="1:7" ht="15" customHeight="1" x14ac:dyDescent="0.15">
      <c r="A67" s="105"/>
      <c r="B67" s="112" t="s">
        <v>70</v>
      </c>
      <c r="C67" s="113"/>
      <c r="D67" s="44">
        <v>110</v>
      </c>
      <c r="E67" s="44">
        <v>133</v>
      </c>
      <c r="F67" s="44">
        <v>129</v>
      </c>
      <c r="G67" s="45">
        <v>262</v>
      </c>
    </row>
    <row r="68" spans="1:7" ht="15" customHeight="1" x14ac:dyDescent="0.15">
      <c r="A68" s="105"/>
      <c r="B68" s="112" t="s">
        <v>71</v>
      </c>
      <c r="C68" s="113"/>
      <c r="D68" s="44">
        <v>177</v>
      </c>
      <c r="E68" s="44">
        <v>260</v>
      </c>
      <c r="F68" s="44">
        <v>220</v>
      </c>
      <c r="G68" s="45">
        <v>480</v>
      </c>
    </row>
    <row r="69" spans="1:7" ht="15" customHeight="1" x14ac:dyDescent="0.15">
      <c r="A69" s="105"/>
      <c r="B69" s="112" t="s">
        <v>72</v>
      </c>
      <c r="C69" s="113"/>
      <c r="D69" s="44">
        <v>203</v>
      </c>
      <c r="E69" s="44">
        <v>297</v>
      </c>
      <c r="F69" s="44">
        <v>320</v>
      </c>
      <c r="G69" s="45">
        <v>617</v>
      </c>
    </row>
    <row r="70" spans="1:7" ht="15" customHeight="1" x14ac:dyDescent="0.15">
      <c r="A70" s="105"/>
      <c r="B70" s="112" t="s">
        <v>73</v>
      </c>
      <c r="C70" s="113"/>
      <c r="D70" s="44">
        <v>212</v>
      </c>
      <c r="E70" s="44">
        <v>326</v>
      </c>
      <c r="F70" s="44">
        <v>312</v>
      </c>
      <c r="G70" s="45">
        <v>638</v>
      </c>
    </row>
    <row r="71" spans="1:7" ht="15" customHeight="1" x14ac:dyDescent="0.15">
      <c r="A71" s="105"/>
      <c r="B71" s="112" t="s">
        <v>74</v>
      </c>
      <c r="C71" s="113"/>
      <c r="D71" s="44">
        <v>290</v>
      </c>
      <c r="E71" s="44">
        <v>400</v>
      </c>
      <c r="F71" s="44">
        <v>411</v>
      </c>
      <c r="G71" s="45">
        <v>811</v>
      </c>
    </row>
    <row r="72" spans="1:7" ht="15" customHeight="1" x14ac:dyDescent="0.15">
      <c r="A72" s="105"/>
      <c r="B72" s="112" t="s">
        <v>75</v>
      </c>
      <c r="C72" s="113"/>
      <c r="D72" s="44">
        <v>115</v>
      </c>
      <c r="E72" s="44">
        <v>177</v>
      </c>
      <c r="F72" s="44">
        <v>172</v>
      </c>
      <c r="G72" s="45">
        <v>349</v>
      </c>
    </row>
    <row r="73" spans="1:7" ht="15" customHeight="1" x14ac:dyDescent="0.15">
      <c r="A73" s="105"/>
      <c r="B73" s="112" t="s">
        <v>76</v>
      </c>
      <c r="C73" s="113"/>
      <c r="D73" s="44">
        <v>63</v>
      </c>
      <c r="E73" s="44">
        <v>110</v>
      </c>
      <c r="F73" s="44">
        <v>94</v>
      </c>
      <c r="G73" s="45">
        <v>204</v>
      </c>
    </row>
    <row r="74" spans="1:7" ht="15" customHeight="1" x14ac:dyDescent="0.15">
      <c r="A74" s="105"/>
      <c r="B74" s="112" t="s">
        <v>77</v>
      </c>
      <c r="C74" s="113"/>
      <c r="D74" s="44">
        <v>169</v>
      </c>
      <c r="E74" s="44">
        <v>232</v>
      </c>
      <c r="F74" s="44">
        <v>237</v>
      </c>
      <c r="G74" s="45">
        <v>469</v>
      </c>
    </row>
    <row r="75" spans="1:7" ht="15" customHeight="1" x14ac:dyDescent="0.15">
      <c r="A75" s="105"/>
      <c r="B75" s="112" t="s">
        <v>78</v>
      </c>
      <c r="C75" s="113"/>
      <c r="D75" s="44">
        <v>358</v>
      </c>
      <c r="E75" s="44">
        <v>529</v>
      </c>
      <c r="F75" s="44">
        <v>540</v>
      </c>
      <c r="G75" s="45">
        <v>1069</v>
      </c>
    </row>
    <row r="76" spans="1:7" ht="15" customHeight="1" x14ac:dyDescent="0.15">
      <c r="A76" s="105"/>
      <c r="B76" s="112" t="s">
        <v>79</v>
      </c>
      <c r="C76" s="113"/>
      <c r="D76" s="44">
        <v>712</v>
      </c>
      <c r="E76" s="44">
        <v>978</v>
      </c>
      <c r="F76" s="44">
        <v>991</v>
      </c>
      <c r="G76" s="45">
        <v>1969</v>
      </c>
    </row>
    <row r="77" spans="1:7" ht="15" customHeight="1" x14ac:dyDescent="0.15">
      <c r="A77" s="105"/>
      <c r="B77" s="112" t="s">
        <v>80</v>
      </c>
      <c r="C77" s="113"/>
      <c r="D77" s="44">
        <v>254</v>
      </c>
      <c r="E77" s="44">
        <v>388</v>
      </c>
      <c r="F77" s="44">
        <v>379</v>
      </c>
      <c r="G77" s="45">
        <v>767</v>
      </c>
    </row>
    <row r="78" spans="1:7" ht="15" customHeight="1" x14ac:dyDescent="0.15">
      <c r="A78" s="105"/>
      <c r="B78" s="112" t="s">
        <v>81</v>
      </c>
      <c r="C78" s="113"/>
      <c r="D78" s="44">
        <v>167</v>
      </c>
      <c r="E78" s="44">
        <v>223</v>
      </c>
      <c r="F78" s="44">
        <v>217</v>
      </c>
      <c r="G78" s="45">
        <v>440</v>
      </c>
    </row>
    <row r="79" spans="1:7" ht="15" customHeight="1" x14ac:dyDescent="0.15">
      <c r="A79" s="105"/>
      <c r="B79" s="112" t="s">
        <v>82</v>
      </c>
      <c r="C79" s="113"/>
      <c r="D79" s="44">
        <v>311</v>
      </c>
      <c r="E79" s="44">
        <v>438</v>
      </c>
      <c r="F79" s="44">
        <v>434</v>
      </c>
      <c r="G79" s="45">
        <v>872</v>
      </c>
    </row>
    <row r="80" spans="1:7" ht="15" customHeight="1" x14ac:dyDescent="0.15">
      <c r="A80" s="105"/>
      <c r="B80" s="112" t="s">
        <v>83</v>
      </c>
      <c r="C80" s="113"/>
      <c r="D80" s="44">
        <v>137</v>
      </c>
      <c r="E80" s="44">
        <v>192</v>
      </c>
      <c r="F80" s="44">
        <v>173</v>
      </c>
      <c r="G80" s="45">
        <v>365</v>
      </c>
    </row>
    <row r="81" spans="1:7" ht="15" customHeight="1" x14ac:dyDescent="0.15">
      <c r="A81" s="105"/>
      <c r="B81" s="112" t="s">
        <v>84</v>
      </c>
      <c r="C81" s="113"/>
      <c r="D81" s="44">
        <v>86</v>
      </c>
      <c r="E81" s="44">
        <v>127</v>
      </c>
      <c r="F81" s="44">
        <v>121</v>
      </c>
      <c r="G81" s="45">
        <v>248</v>
      </c>
    </row>
    <row r="82" spans="1:7" ht="15" customHeight="1" x14ac:dyDescent="0.15">
      <c r="A82" s="105"/>
      <c r="B82" s="112" t="s">
        <v>85</v>
      </c>
      <c r="C82" s="113"/>
      <c r="D82" s="44">
        <v>114</v>
      </c>
      <c r="E82" s="44">
        <v>163</v>
      </c>
      <c r="F82" s="44">
        <v>188</v>
      </c>
      <c r="G82" s="45">
        <v>351</v>
      </c>
    </row>
    <row r="83" spans="1:7" ht="15" customHeight="1" x14ac:dyDescent="0.15">
      <c r="A83" s="105"/>
      <c r="B83" s="112" t="s">
        <v>86</v>
      </c>
      <c r="C83" s="113"/>
      <c r="D83" s="44">
        <v>68</v>
      </c>
      <c r="E83" s="44">
        <v>99</v>
      </c>
      <c r="F83" s="44">
        <v>119</v>
      </c>
      <c r="G83" s="45">
        <v>218</v>
      </c>
    </row>
    <row r="84" spans="1:7" ht="15" customHeight="1" x14ac:dyDescent="0.15">
      <c r="A84" s="105"/>
      <c r="B84" s="112" t="s">
        <v>87</v>
      </c>
      <c r="C84" s="113"/>
      <c r="D84" s="44">
        <v>193</v>
      </c>
      <c r="E84" s="44">
        <v>367</v>
      </c>
      <c r="F84" s="44">
        <v>347</v>
      </c>
      <c r="G84" s="45">
        <v>714</v>
      </c>
    </row>
    <row r="85" spans="1:7" ht="15" customHeight="1" x14ac:dyDescent="0.15">
      <c r="A85" s="105"/>
      <c r="B85" s="112" t="s">
        <v>88</v>
      </c>
      <c r="C85" s="113"/>
      <c r="D85" s="44">
        <v>123</v>
      </c>
      <c r="E85" s="44">
        <v>226</v>
      </c>
      <c r="F85" s="44">
        <v>230</v>
      </c>
      <c r="G85" s="45">
        <v>456</v>
      </c>
    </row>
    <row r="86" spans="1:7" ht="15" customHeight="1" x14ac:dyDescent="0.15">
      <c r="A86" s="105"/>
      <c r="B86" s="112" t="s">
        <v>89</v>
      </c>
      <c r="C86" s="113"/>
      <c r="D86" s="44">
        <v>58</v>
      </c>
      <c r="E86" s="44">
        <v>25</v>
      </c>
      <c r="F86" s="44">
        <v>33</v>
      </c>
      <c r="G86" s="45">
        <v>58</v>
      </c>
    </row>
    <row r="87" spans="1:7" ht="15" customHeight="1" x14ac:dyDescent="0.15">
      <c r="A87" s="105"/>
      <c r="B87" s="112" t="s">
        <v>90</v>
      </c>
      <c r="C87" s="113"/>
      <c r="D87" s="44">
        <v>108</v>
      </c>
      <c r="E87" s="44">
        <v>34</v>
      </c>
      <c r="F87" s="44">
        <v>75</v>
      </c>
      <c r="G87" s="45">
        <v>109</v>
      </c>
    </row>
    <row r="88" spans="1:7" ht="15" customHeight="1" x14ac:dyDescent="0.15">
      <c r="A88" s="105"/>
      <c r="B88" s="112" t="s">
        <v>91</v>
      </c>
      <c r="C88" s="113"/>
      <c r="D88" s="44">
        <v>53</v>
      </c>
      <c r="E88" s="44">
        <v>31</v>
      </c>
      <c r="F88" s="44">
        <v>22</v>
      </c>
      <c r="G88" s="45">
        <v>53</v>
      </c>
    </row>
    <row r="89" spans="1:7" ht="15" customHeight="1" thickBot="1" x14ac:dyDescent="0.2">
      <c r="A89" s="90"/>
      <c r="B89" s="116" t="s">
        <v>92</v>
      </c>
      <c r="C89" s="117"/>
      <c r="D89" s="48">
        <v>4748</v>
      </c>
      <c r="E89" s="48">
        <v>6724</v>
      </c>
      <c r="F89" s="48">
        <v>6675</v>
      </c>
      <c r="G89" s="57">
        <v>13399</v>
      </c>
    </row>
    <row r="90" spans="1:7" ht="15" customHeight="1" thickTop="1" thickBot="1" x14ac:dyDescent="0.2">
      <c r="A90" s="42" t="s">
        <v>97</v>
      </c>
      <c r="B90" s="118" t="s">
        <v>98</v>
      </c>
      <c r="C90" s="119"/>
      <c r="D90" s="58">
        <v>465</v>
      </c>
      <c r="E90" s="58">
        <v>601</v>
      </c>
      <c r="F90" s="58">
        <v>560</v>
      </c>
      <c r="G90" s="59">
        <v>1161</v>
      </c>
    </row>
    <row r="91" spans="1:7" ht="15" customHeight="1" thickTop="1" x14ac:dyDescent="0.15">
      <c r="A91" s="41"/>
      <c r="B91" s="114" t="s">
        <v>93</v>
      </c>
      <c r="C91" s="115"/>
      <c r="D91" s="60">
        <v>15648</v>
      </c>
      <c r="E91" s="60">
        <v>21219</v>
      </c>
      <c r="F91" s="60">
        <v>20862</v>
      </c>
      <c r="G91" s="60">
        <v>42081</v>
      </c>
    </row>
    <row r="92" spans="1:7" ht="15" customHeight="1" x14ac:dyDescent="0.15">
      <c r="D92" s="9"/>
      <c r="E92" s="9"/>
      <c r="F92" s="9"/>
      <c r="G92" s="9"/>
    </row>
    <row r="93" spans="1:7" ht="15" customHeight="1" x14ac:dyDescent="0.15">
      <c r="D93" s="9"/>
      <c r="E93" s="9"/>
      <c r="F93" s="9"/>
      <c r="G93" s="9"/>
    </row>
    <row r="94" spans="1:7" ht="15" customHeight="1" x14ac:dyDescent="0.15"/>
    <row r="95" spans="1:7" ht="15" customHeight="1" x14ac:dyDescent="0.15"/>
    <row r="96" spans="1:7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</sheetData>
  <mergeCells count="94">
    <mergeCell ref="F1:G1"/>
    <mergeCell ref="A2:G3"/>
    <mergeCell ref="B4:C4"/>
    <mergeCell ref="E4:G4"/>
    <mergeCell ref="B5:C5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</mergeCells>
  <phoneticPr fontId="3"/>
  <pageMargins left="0.78740157480314965" right="0.78740157480314965" top="0.31496062992125984" bottom="0.78740157480314965" header="0.19685039370078741" footer="0.51181102362204722"/>
  <pageSetup paperSize="9" orientation="portrait" r:id="rId1"/>
  <headerFooter alignWithMargins="0">
    <oddFooter>&amp;C&amp;P/&amp;N</oddFooter>
  </headerFooter>
  <rowBreaks count="1" manualBreakCount="1">
    <brk id="43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00"/>
  <sheetViews>
    <sheetView view="pageBreakPreview" zoomScale="85" zoomScaleNormal="100" zoomScaleSheetLayoutView="85" workbookViewId="0">
      <selection activeCell="D38" sqref="D38"/>
    </sheetView>
  </sheetViews>
  <sheetFormatPr defaultRowHeight="13.5" x14ac:dyDescent="0.15"/>
  <cols>
    <col min="1" max="1" width="6.25" style="1" customWidth="1"/>
    <col min="2" max="2" width="11.75" style="1" customWidth="1"/>
    <col min="3" max="3" width="17.5" style="1" customWidth="1"/>
    <col min="4" max="4" width="11.375" style="1" customWidth="1"/>
    <col min="5" max="5" width="11" style="1" customWidth="1"/>
    <col min="6" max="6" width="11.5" style="1" customWidth="1"/>
    <col min="7" max="7" width="15" style="1" customWidth="1"/>
    <col min="8" max="16384" width="9" style="1"/>
  </cols>
  <sheetData>
    <row r="1" spans="1:8" x14ac:dyDescent="0.15">
      <c r="F1" s="91" t="s">
        <v>108</v>
      </c>
      <c r="G1" s="92"/>
      <c r="H1" s="2"/>
    </row>
    <row r="2" spans="1:8" ht="13.5" customHeight="1" x14ac:dyDescent="0.15">
      <c r="A2" s="93" t="s">
        <v>0</v>
      </c>
      <c r="B2" s="93"/>
      <c r="C2" s="93"/>
      <c r="D2" s="93"/>
      <c r="E2" s="93"/>
      <c r="F2" s="93"/>
      <c r="G2" s="93"/>
      <c r="H2" s="3"/>
    </row>
    <row r="3" spans="1:8" ht="13.5" customHeight="1" x14ac:dyDescent="0.2">
      <c r="A3" s="93"/>
      <c r="B3" s="93"/>
      <c r="C3" s="93"/>
      <c r="D3" s="93"/>
      <c r="E3" s="93"/>
      <c r="F3" s="93"/>
      <c r="G3" s="93"/>
      <c r="H3" s="4"/>
    </row>
    <row r="4" spans="1:8" ht="16.5" customHeight="1" x14ac:dyDescent="0.15">
      <c r="B4" s="94"/>
      <c r="C4" s="94"/>
      <c r="D4" s="5"/>
      <c r="E4" s="95" t="s">
        <v>95</v>
      </c>
      <c r="F4" s="95"/>
      <c r="G4" s="95"/>
    </row>
    <row r="5" spans="1:8" ht="15" customHeight="1" x14ac:dyDescent="0.15">
      <c r="A5" s="6"/>
      <c r="B5" s="111" t="s">
        <v>1</v>
      </c>
      <c r="C5" s="111"/>
      <c r="D5" s="72" t="s">
        <v>2</v>
      </c>
      <c r="E5" s="72" t="s">
        <v>3</v>
      </c>
      <c r="F5" s="72" t="s">
        <v>4</v>
      </c>
      <c r="G5" s="72" t="s">
        <v>5</v>
      </c>
    </row>
    <row r="6" spans="1:8" ht="15" customHeight="1" x14ac:dyDescent="0.15">
      <c r="A6" s="105" t="s">
        <v>6</v>
      </c>
      <c r="B6" s="112" t="s">
        <v>96</v>
      </c>
      <c r="C6" s="113"/>
      <c r="D6" s="44">
        <v>428</v>
      </c>
      <c r="E6" s="44">
        <v>571</v>
      </c>
      <c r="F6" s="44">
        <v>554</v>
      </c>
      <c r="G6" s="45">
        <v>1125</v>
      </c>
    </row>
    <row r="7" spans="1:8" ht="15" customHeight="1" x14ac:dyDescent="0.15">
      <c r="A7" s="105"/>
      <c r="B7" s="112" t="s">
        <v>7</v>
      </c>
      <c r="C7" s="113"/>
      <c r="D7" s="44">
        <v>142</v>
      </c>
      <c r="E7" s="44">
        <v>171</v>
      </c>
      <c r="F7" s="44">
        <v>188</v>
      </c>
      <c r="G7" s="45">
        <v>359</v>
      </c>
    </row>
    <row r="8" spans="1:8" ht="15" customHeight="1" x14ac:dyDescent="0.15">
      <c r="A8" s="105"/>
      <c r="B8" s="112" t="s">
        <v>8</v>
      </c>
      <c r="C8" s="113"/>
      <c r="D8" s="44">
        <v>90</v>
      </c>
      <c r="E8" s="44">
        <v>117</v>
      </c>
      <c r="F8" s="44">
        <v>105</v>
      </c>
      <c r="G8" s="45">
        <v>222</v>
      </c>
    </row>
    <row r="9" spans="1:8" ht="15" customHeight="1" x14ac:dyDescent="0.15">
      <c r="A9" s="105"/>
      <c r="B9" s="112" t="s">
        <v>9</v>
      </c>
      <c r="C9" s="113"/>
      <c r="D9" s="44">
        <v>339</v>
      </c>
      <c r="E9" s="44">
        <v>410</v>
      </c>
      <c r="F9" s="44">
        <v>452</v>
      </c>
      <c r="G9" s="45">
        <v>862</v>
      </c>
    </row>
    <row r="10" spans="1:8" ht="15" customHeight="1" x14ac:dyDescent="0.15">
      <c r="A10" s="105"/>
      <c r="B10" s="112" t="s">
        <v>10</v>
      </c>
      <c r="C10" s="113"/>
      <c r="D10" s="44">
        <v>92</v>
      </c>
      <c r="E10" s="44">
        <v>122</v>
      </c>
      <c r="F10" s="44">
        <v>115</v>
      </c>
      <c r="G10" s="45">
        <v>237</v>
      </c>
    </row>
    <row r="11" spans="1:8" ht="15" customHeight="1" x14ac:dyDescent="0.15">
      <c r="A11" s="105"/>
      <c r="B11" s="112" t="s">
        <v>11</v>
      </c>
      <c r="C11" s="113"/>
      <c r="D11" s="44">
        <v>83</v>
      </c>
      <c r="E11" s="44">
        <v>112</v>
      </c>
      <c r="F11" s="44">
        <v>95</v>
      </c>
      <c r="G11" s="45">
        <v>207</v>
      </c>
    </row>
    <row r="12" spans="1:8" ht="15" customHeight="1" x14ac:dyDescent="0.15">
      <c r="A12" s="105"/>
      <c r="B12" s="112" t="s">
        <v>12</v>
      </c>
      <c r="C12" s="113"/>
      <c r="D12" s="44">
        <v>85</v>
      </c>
      <c r="E12" s="44">
        <v>117</v>
      </c>
      <c r="F12" s="44">
        <v>114</v>
      </c>
      <c r="G12" s="45">
        <v>231</v>
      </c>
    </row>
    <row r="13" spans="1:8" ht="15" customHeight="1" x14ac:dyDescent="0.15">
      <c r="A13" s="105"/>
      <c r="B13" s="112" t="s">
        <v>13</v>
      </c>
      <c r="C13" s="113"/>
      <c r="D13" s="44">
        <v>342</v>
      </c>
      <c r="E13" s="44">
        <v>468</v>
      </c>
      <c r="F13" s="44">
        <v>447</v>
      </c>
      <c r="G13" s="45">
        <v>915</v>
      </c>
    </row>
    <row r="14" spans="1:8" ht="15" customHeight="1" x14ac:dyDescent="0.15">
      <c r="A14" s="105"/>
      <c r="B14" s="112" t="s">
        <v>14</v>
      </c>
      <c r="C14" s="113"/>
      <c r="D14" s="44">
        <v>183</v>
      </c>
      <c r="E14" s="44">
        <v>277</v>
      </c>
      <c r="F14" s="44">
        <v>253</v>
      </c>
      <c r="G14" s="45">
        <v>530</v>
      </c>
    </row>
    <row r="15" spans="1:8" ht="15" customHeight="1" x14ac:dyDescent="0.15">
      <c r="A15" s="105"/>
      <c r="B15" s="112" t="s">
        <v>15</v>
      </c>
      <c r="C15" s="113"/>
      <c r="D15" s="44">
        <v>221</v>
      </c>
      <c r="E15" s="44">
        <v>294</v>
      </c>
      <c r="F15" s="44">
        <v>270</v>
      </c>
      <c r="G15" s="45">
        <v>564</v>
      </c>
    </row>
    <row r="16" spans="1:8" ht="15" customHeight="1" x14ac:dyDescent="0.15">
      <c r="A16" s="105"/>
      <c r="B16" s="112" t="s">
        <v>16</v>
      </c>
      <c r="C16" s="113"/>
      <c r="D16" s="44">
        <v>156</v>
      </c>
      <c r="E16" s="44">
        <v>233</v>
      </c>
      <c r="F16" s="44">
        <v>232</v>
      </c>
      <c r="G16" s="45">
        <v>465</v>
      </c>
    </row>
    <row r="17" spans="1:8" ht="15" customHeight="1" x14ac:dyDescent="0.15">
      <c r="A17" s="105"/>
      <c r="B17" s="112" t="s">
        <v>17</v>
      </c>
      <c r="C17" s="113"/>
      <c r="D17" s="44">
        <v>158</v>
      </c>
      <c r="E17" s="44">
        <v>205</v>
      </c>
      <c r="F17" s="44">
        <v>241</v>
      </c>
      <c r="G17" s="45">
        <v>446</v>
      </c>
    </row>
    <row r="18" spans="1:8" ht="15" customHeight="1" x14ac:dyDescent="0.15">
      <c r="A18" s="105"/>
      <c r="B18" s="112" t="s">
        <v>18</v>
      </c>
      <c r="C18" s="113"/>
      <c r="D18" s="44">
        <v>246</v>
      </c>
      <c r="E18" s="44">
        <v>304</v>
      </c>
      <c r="F18" s="44">
        <v>280</v>
      </c>
      <c r="G18" s="45">
        <v>584</v>
      </c>
    </row>
    <row r="19" spans="1:8" ht="15" customHeight="1" x14ac:dyDescent="0.15">
      <c r="A19" s="105"/>
      <c r="B19" s="112" t="s">
        <v>19</v>
      </c>
      <c r="C19" s="113"/>
      <c r="D19" s="44">
        <v>186</v>
      </c>
      <c r="E19" s="44">
        <v>240</v>
      </c>
      <c r="F19" s="44">
        <v>243</v>
      </c>
      <c r="G19" s="45">
        <v>483</v>
      </c>
    </row>
    <row r="20" spans="1:8" ht="15" customHeight="1" x14ac:dyDescent="0.15">
      <c r="A20" s="105"/>
      <c r="B20" s="112" t="s">
        <v>20</v>
      </c>
      <c r="C20" s="113"/>
      <c r="D20" s="44">
        <v>96</v>
      </c>
      <c r="E20" s="44">
        <v>131</v>
      </c>
      <c r="F20" s="44">
        <v>131</v>
      </c>
      <c r="G20" s="45">
        <v>262</v>
      </c>
    </row>
    <row r="21" spans="1:8" ht="15" customHeight="1" x14ac:dyDescent="0.15">
      <c r="A21" s="105"/>
      <c r="B21" s="112" t="s">
        <v>21</v>
      </c>
      <c r="C21" s="113"/>
      <c r="D21" s="44">
        <v>586</v>
      </c>
      <c r="E21" s="44">
        <v>920</v>
      </c>
      <c r="F21" s="44">
        <v>905</v>
      </c>
      <c r="G21" s="45">
        <v>1825</v>
      </c>
    </row>
    <row r="22" spans="1:8" ht="15" customHeight="1" x14ac:dyDescent="0.15">
      <c r="A22" s="105"/>
      <c r="B22" s="112" t="s">
        <v>22</v>
      </c>
      <c r="C22" s="113"/>
      <c r="D22" s="44">
        <v>379</v>
      </c>
      <c r="E22" s="44">
        <v>542</v>
      </c>
      <c r="F22" s="44">
        <v>595</v>
      </c>
      <c r="G22" s="45">
        <v>1137</v>
      </c>
    </row>
    <row r="23" spans="1:8" ht="15" customHeight="1" x14ac:dyDescent="0.15">
      <c r="A23" s="105"/>
      <c r="B23" s="112" t="s">
        <v>23</v>
      </c>
      <c r="C23" s="113"/>
      <c r="D23" s="44">
        <v>420</v>
      </c>
      <c r="E23" s="44">
        <v>570</v>
      </c>
      <c r="F23" s="44">
        <v>497</v>
      </c>
      <c r="G23" s="45">
        <v>1067</v>
      </c>
    </row>
    <row r="24" spans="1:8" ht="15" customHeight="1" x14ac:dyDescent="0.15">
      <c r="A24" s="105"/>
      <c r="B24" s="71" t="s">
        <v>24</v>
      </c>
      <c r="C24" s="71"/>
      <c r="D24" s="47">
        <v>54</v>
      </c>
      <c r="E24" s="47">
        <v>78</v>
      </c>
      <c r="F24" s="47">
        <v>105</v>
      </c>
      <c r="G24" s="45">
        <v>183</v>
      </c>
      <c r="H24" s="9"/>
    </row>
    <row r="25" spans="1:8" ht="15" customHeight="1" x14ac:dyDescent="0.15">
      <c r="A25" s="105"/>
      <c r="B25" s="112" t="s">
        <v>25</v>
      </c>
      <c r="C25" s="113"/>
      <c r="D25" s="47">
        <v>110</v>
      </c>
      <c r="E25" s="47">
        <v>33</v>
      </c>
      <c r="F25" s="47">
        <v>77</v>
      </c>
      <c r="G25" s="45">
        <v>110</v>
      </c>
      <c r="H25" s="9"/>
    </row>
    <row r="26" spans="1:8" ht="15" customHeight="1" thickBot="1" x14ac:dyDescent="0.2">
      <c r="A26" s="90"/>
      <c r="B26" s="116" t="s">
        <v>26</v>
      </c>
      <c r="C26" s="117"/>
      <c r="D26" s="48">
        <v>4396</v>
      </c>
      <c r="E26" s="48">
        <v>5915</v>
      </c>
      <c r="F26" s="49">
        <v>5899</v>
      </c>
      <c r="G26" s="50">
        <v>11814</v>
      </c>
    </row>
    <row r="27" spans="1:8" ht="15" customHeight="1" thickTop="1" x14ac:dyDescent="0.15">
      <c r="A27" s="104" t="s">
        <v>27</v>
      </c>
      <c r="B27" s="120" t="s">
        <v>28</v>
      </c>
      <c r="C27" s="121"/>
      <c r="D27" s="51">
        <v>261</v>
      </c>
      <c r="E27" s="51">
        <v>387</v>
      </c>
      <c r="F27" s="51">
        <v>331</v>
      </c>
      <c r="G27" s="52">
        <v>718</v>
      </c>
    </row>
    <row r="28" spans="1:8" ht="15" customHeight="1" x14ac:dyDescent="0.15">
      <c r="A28" s="105"/>
      <c r="B28" s="112" t="s">
        <v>29</v>
      </c>
      <c r="C28" s="113"/>
      <c r="D28" s="44">
        <v>99</v>
      </c>
      <c r="E28" s="44">
        <v>126</v>
      </c>
      <c r="F28" s="44">
        <v>117</v>
      </c>
      <c r="G28" s="45">
        <v>243</v>
      </c>
    </row>
    <row r="29" spans="1:8" ht="15" customHeight="1" x14ac:dyDescent="0.15">
      <c r="A29" s="105"/>
      <c r="B29" s="112" t="s">
        <v>30</v>
      </c>
      <c r="C29" s="113"/>
      <c r="D29" s="44">
        <v>75</v>
      </c>
      <c r="E29" s="44">
        <v>106</v>
      </c>
      <c r="F29" s="44">
        <v>102</v>
      </c>
      <c r="G29" s="45">
        <v>208</v>
      </c>
    </row>
    <row r="30" spans="1:8" ht="15" customHeight="1" x14ac:dyDescent="0.15">
      <c r="A30" s="105"/>
      <c r="B30" s="112" t="s">
        <v>31</v>
      </c>
      <c r="C30" s="113"/>
      <c r="D30" s="44">
        <v>228</v>
      </c>
      <c r="E30" s="44">
        <v>326</v>
      </c>
      <c r="F30" s="44">
        <v>283</v>
      </c>
      <c r="G30" s="45">
        <v>609</v>
      </c>
    </row>
    <row r="31" spans="1:8" ht="15" customHeight="1" x14ac:dyDescent="0.15">
      <c r="A31" s="105"/>
      <c r="B31" s="112" t="s">
        <v>32</v>
      </c>
      <c r="C31" s="113"/>
      <c r="D31" s="44">
        <v>60</v>
      </c>
      <c r="E31" s="44">
        <v>75</v>
      </c>
      <c r="F31" s="44">
        <v>68</v>
      </c>
      <c r="G31" s="45">
        <v>143</v>
      </c>
    </row>
    <row r="32" spans="1:8" ht="15" customHeight="1" x14ac:dyDescent="0.15">
      <c r="A32" s="105"/>
      <c r="B32" s="112" t="s">
        <v>33</v>
      </c>
      <c r="C32" s="113"/>
      <c r="D32" s="44">
        <v>140</v>
      </c>
      <c r="E32" s="44">
        <v>181</v>
      </c>
      <c r="F32" s="44">
        <v>175</v>
      </c>
      <c r="G32" s="45">
        <v>356</v>
      </c>
    </row>
    <row r="33" spans="1:7" ht="15" customHeight="1" x14ac:dyDescent="0.15">
      <c r="A33" s="105"/>
      <c r="B33" s="112" t="s">
        <v>34</v>
      </c>
      <c r="C33" s="113"/>
      <c r="D33" s="44">
        <v>236</v>
      </c>
      <c r="E33" s="44">
        <v>308</v>
      </c>
      <c r="F33" s="44">
        <v>291</v>
      </c>
      <c r="G33" s="45">
        <v>599</v>
      </c>
    </row>
    <row r="34" spans="1:7" ht="15" customHeight="1" x14ac:dyDescent="0.15">
      <c r="A34" s="105"/>
      <c r="B34" s="112" t="s">
        <v>35</v>
      </c>
      <c r="C34" s="113"/>
      <c r="D34" s="44">
        <v>245</v>
      </c>
      <c r="E34" s="44">
        <v>336</v>
      </c>
      <c r="F34" s="44">
        <v>321</v>
      </c>
      <c r="G34" s="45">
        <v>657</v>
      </c>
    </row>
    <row r="35" spans="1:7" ht="15" customHeight="1" x14ac:dyDescent="0.15">
      <c r="A35" s="105"/>
      <c r="B35" s="112" t="s">
        <v>36</v>
      </c>
      <c r="C35" s="113"/>
      <c r="D35" s="44">
        <v>183</v>
      </c>
      <c r="E35" s="44">
        <v>229</v>
      </c>
      <c r="F35" s="44">
        <v>226</v>
      </c>
      <c r="G35" s="45">
        <v>455</v>
      </c>
    </row>
    <row r="36" spans="1:7" ht="15" customHeight="1" x14ac:dyDescent="0.15">
      <c r="A36" s="105"/>
      <c r="B36" s="112" t="s">
        <v>37</v>
      </c>
      <c r="C36" s="113"/>
      <c r="D36" s="44">
        <v>182</v>
      </c>
      <c r="E36" s="44">
        <v>273</v>
      </c>
      <c r="F36" s="44">
        <v>255</v>
      </c>
      <c r="G36" s="45">
        <v>528</v>
      </c>
    </row>
    <row r="37" spans="1:7" ht="15" customHeight="1" x14ac:dyDescent="0.15">
      <c r="A37" s="105"/>
      <c r="B37" s="112" t="s">
        <v>38</v>
      </c>
      <c r="C37" s="113"/>
      <c r="D37" s="44">
        <v>155</v>
      </c>
      <c r="E37" s="44">
        <v>139</v>
      </c>
      <c r="F37" s="44">
        <v>133</v>
      </c>
      <c r="G37" s="45">
        <v>272</v>
      </c>
    </row>
    <row r="38" spans="1:7" ht="15" customHeight="1" x14ac:dyDescent="0.15">
      <c r="A38" s="105"/>
      <c r="B38" s="112" t="s">
        <v>39</v>
      </c>
      <c r="C38" s="113"/>
      <c r="D38" s="44">
        <v>43</v>
      </c>
      <c r="E38" s="44">
        <v>54</v>
      </c>
      <c r="F38" s="44">
        <v>30</v>
      </c>
      <c r="G38" s="45">
        <v>84</v>
      </c>
    </row>
    <row r="39" spans="1:7" ht="15" customHeight="1" x14ac:dyDescent="0.15">
      <c r="A39" s="105"/>
      <c r="B39" s="112" t="s">
        <v>40</v>
      </c>
      <c r="C39" s="113"/>
      <c r="D39" s="44">
        <v>30</v>
      </c>
      <c r="E39" s="44">
        <v>27</v>
      </c>
      <c r="F39" s="44">
        <v>3</v>
      </c>
      <c r="G39" s="45">
        <v>30</v>
      </c>
    </row>
    <row r="40" spans="1:7" ht="15" customHeight="1" x14ac:dyDescent="0.15">
      <c r="A40" s="105"/>
      <c r="B40" s="112" t="s">
        <v>41</v>
      </c>
      <c r="C40" s="113"/>
      <c r="D40" s="44"/>
      <c r="E40" s="44"/>
      <c r="F40" s="44"/>
      <c r="G40" s="45"/>
    </row>
    <row r="41" spans="1:7" ht="15" customHeight="1" x14ac:dyDescent="0.15">
      <c r="A41" s="105"/>
      <c r="B41" s="112" t="s">
        <v>42</v>
      </c>
      <c r="C41" s="113"/>
      <c r="D41" s="44">
        <v>70</v>
      </c>
      <c r="E41" s="44">
        <v>22</v>
      </c>
      <c r="F41" s="44">
        <v>48</v>
      </c>
      <c r="G41" s="45">
        <v>70</v>
      </c>
    </row>
    <row r="42" spans="1:7" ht="15" customHeight="1" x14ac:dyDescent="0.15">
      <c r="A42" s="105"/>
      <c r="B42" s="112" t="s">
        <v>43</v>
      </c>
      <c r="C42" s="113"/>
      <c r="D42" s="44">
        <v>53</v>
      </c>
      <c r="E42" s="44">
        <v>82</v>
      </c>
      <c r="F42" s="44">
        <v>94</v>
      </c>
      <c r="G42" s="45">
        <v>176</v>
      </c>
    </row>
    <row r="43" spans="1:7" ht="15" customHeight="1" thickBot="1" x14ac:dyDescent="0.2">
      <c r="A43" s="109"/>
      <c r="B43" s="116" t="s">
        <v>44</v>
      </c>
      <c r="C43" s="117"/>
      <c r="D43" s="53">
        <v>2060</v>
      </c>
      <c r="E43" s="53">
        <v>2671</v>
      </c>
      <c r="F43" s="53">
        <v>2477</v>
      </c>
      <c r="G43" s="54">
        <v>5148</v>
      </c>
    </row>
    <row r="44" spans="1:7" ht="15" customHeight="1" thickTop="1" x14ac:dyDescent="0.15">
      <c r="A44" s="107" t="s">
        <v>45</v>
      </c>
      <c r="B44" s="124" t="s">
        <v>46</v>
      </c>
      <c r="C44" s="125"/>
      <c r="D44" s="55">
        <v>1148</v>
      </c>
      <c r="E44" s="55">
        <v>1609</v>
      </c>
      <c r="F44" s="55">
        <v>1610</v>
      </c>
      <c r="G44" s="56">
        <v>3219</v>
      </c>
    </row>
    <row r="45" spans="1:7" ht="15" customHeight="1" x14ac:dyDescent="0.15">
      <c r="A45" s="105"/>
      <c r="B45" s="112" t="s">
        <v>47</v>
      </c>
      <c r="C45" s="113"/>
      <c r="D45" s="44">
        <v>122</v>
      </c>
      <c r="E45" s="44">
        <v>151</v>
      </c>
      <c r="F45" s="44">
        <v>142</v>
      </c>
      <c r="G45" s="45">
        <v>293</v>
      </c>
    </row>
    <row r="46" spans="1:7" ht="15" customHeight="1" x14ac:dyDescent="0.15">
      <c r="A46" s="105"/>
      <c r="B46" s="112" t="s">
        <v>48</v>
      </c>
      <c r="C46" s="113"/>
      <c r="D46" s="44">
        <v>352</v>
      </c>
      <c r="E46" s="44">
        <v>476</v>
      </c>
      <c r="F46" s="44">
        <v>472</v>
      </c>
      <c r="G46" s="45">
        <v>948</v>
      </c>
    </row>
    <row r="47" spans="1:7" ht="15" customHeight="1" x14ac:dyDescent="0.15">
      <c r="A47" s="105"/>
      <c r="B47" s="112" t="s">
        <v>49</v>
      </c>
      <c r="C47" s="113"/>
      <c r="D47" s="44">
        <v>198</v>
      </c>
      <c r="E47" s="44">
        <v>278</v>
      </c>
      <c r="F47" s="44">
        <v>271</v>
      </c>
      <c r="G47" s="45">
        <v>549</v>
      </c>
    </row>
    <row r="48" spans="1:7" ht="15" customHeight="1" x14ac:dyDescent="0.15">
      <c r="A48" s="105"/>
      <c r="B48" s="112" t="s">
        <v>50</v>
      </c>
      <c r="C48" s="113"/>
      <c r="D48" s="44">
        <v>256</v>
      </c>
      <c r="E48" s="44">
        <v>342</v>
      </c>
      <c r="F48" s="44">
        <v>355</v>
      </c>
      <c r="G48" s="45">
        <v>697</v>
      </c>
    </row>
    <row r="49" spans="1:7" ht="15" customHeight="1" x14ac:dyDescent="0.15">
      <c r="A49" s="105"/>
      <c r="B49" s="112" t="s">
        <v>51</v>
      </c>
      <c r="C49" s="113"/>
      <c r="D49" s="44">
        <v>308</v>
      </c>
      <c r="E49" s="44">
        <v>445</v>
      </c>
      <c r="F49" s="44">
        <v>410</v>
      </c>
      <c r="G49" s="45">
        <v>855</v>
      </c>
    </row>
    <row r="50" spans="1:7" ht="15" customHeight="1" x14ac:dyDescent="0.15">
      <c r="A50" s="105"/>
      <c r="B50" s="112" t="s">
        <v>52</v>
      </c>
      <c r="C50" s="113"/>
      <c r="D50" s="44">
        <v>99</v>
      </c>
      <c r="E50" s="44">
        <v>135</v>
      </c>
      <c r="F50" s="44">
        <v>127</v>
      </c>
      <c r="G50" s="45">
        <v>262</v>
      </c>
    </row>
    <row r="51" spans="1:7" ht="15" customHeight="1" x14ac:dyDescent="0.15">
      <c r="A51" s="105"/>
      <c r="B51" s="112" t="s">
        <v>53</v>
      </c>
      <c r="C51" s="113"/>
      <c r="D51" s="44">
        <v>135</v>
      </c>
      <c r="E51" s="44">
        <v>157</v>
      </c>
      <c r="F51" s="44">
        <v>182</v>
      </c>
      <c r="G51" s="45">
        <v>339</v>
      </c>
    </row>
    <row r="52" spans="1:7" ht="15" customHeight="1" x14ac:dyDescent="0.15">
      <c r="A52" s="105"/>
      <c r="B52" s="112" t="s">
        <v>54</v>
      </c>
      <c r="C52" s="113"/>
      <c r="D52" s="44">
        <v>65</v>
      </c>
      <c r="E52" s="44">
        <v>84</v>
      </c>
      <c r="F52" s="44">
        <v>81</v>
      </c>
      <c r="G52" s="45">
        <v>165</v>
      </c>
    </row>
    <row r="53" spans="1:7" ht="15" customHeight="1" x14ac:dyDescent="0.15">
      <c r="A53" s="105"/>
      <c r="B53" s="112" t="s">
        <v>55</v>
      </c>
      <c r="C53" s="113"/>
      <c r="D53" s="44">
        <v>145</v>
      </c>
      <c r="E53" s="44">
        <v>194</v>
      </c>
      <c r="F53" s="44">
        <v>173</v>
      </c>
      <c r="G53" s="45">
        <v>367</v>
      </c>
    </row>
    <row r="54" spans="1:7" ht="15" customHeight="1" x14ac:dyDescent="0.15">
      <c r="A54" s="105"/>
      <c r="B54" s="112" t="s">
        <v>56</v>
      </c>
      <c r="C54" s="113"/>
      <c r="D54" s="44">
        <v>198</v>
      </c>
      <c r="E54" s="44">
        <v>257</v>
      </c>
      <c r="F54" s="44">
        <v>260</v>
      </c>
      <c r="G54" s="45">
        <v>517</v>
      </c>
    </row>
    <row r="55" spans="1:7" ht="15" customHeight="1" x14ac:dyDescent="0.15">
      <c r="A55" s="105"/>
      <c r="B55" s="112" t="s">
        <v>57</v>
      </c>
      <c r="C55" s="113"/>
      <c r="D55" s="44">
        <v>502</v>
      </c>
      <c r="E55" s="44">
        <v>635</v>
      </c>
      <c r="F55" s="44">
        <v>622</v>
      </c>
      <c r="G55" s="45">
        <v>1257</v>
      </c>
    </row>
    <row r="56" spans="1:7" ht="15" customHeight="1" x14ac:dyDescent="0.15">
      <c r="A56" s="105"/>
      <c r="B56" s="112" t="s">
        <v>58</v>
      </c>
      <c r="C56" s="113"/>
      <c r="D56" s="44">
        <v>165</v>
      </c>
      <c r="E56" s="44">
        <v>211</v>
      </c>
      <c r="F56" s="44">
        <v>246</v>
      </c>
      <c r="G56" s="45">
        <v>457</v>
      </c>
    </row>
    <row r="57" spans="1:7" ht="15" customHeight="1" x14ac:dyDescent="0.15">
      <c r="A57" s="105"/>
      <c r="B57" s="112" t="s">
        <v>59</v>
      </c>
      <c r="C57" s="113"/>
      <c r="D57" s="44">
        <v>94</v>
      </c>
      <c r="E57" s="44">
        <v>135</v>
      </c>
      <c r="F57" s="44">
        <v>148</v>
      </c>
      <c r="G57" s="45">
        <v>283</v>
      </c>
    </row>
    <row r="58" spans="1:7" ht="15" customHeight="1" x14ac:dyDescent="0.15">
      <c r="A58" s="105"/>
      <c r="B58" s="112" t="s">
        <v>60</v>
      </c>
      <c r="C58" s="113"/>
      <c r="D58" s="44">
        <v>55</v>
      </c>
      <c r="E58" s="44">
        <v>108</v>
      </c>
      <c r="F58" s="44">
        <v>101</v>
      </c>
      <c r="G58" s="45">
        <v>209</v>
      </c>
    </row>
    <row r="59" spans="1:7" ht="15" customHeight="1" x14ac:dyDescent="0.15">
      <c r="A59" s="105"/>
      <c r="B59" s="112" t="s">
        <v>61</v>
      </c>
      <c r="C59" s="113"/>
      <c r="D59" s="44">
        <v>91</v>
      </c>
      <c r="E59" s="44">
        <v>84</v>
      </c>
      <c r="F59" s="44">
        <v>7</v>
      </c>
      <c r="G59" s="45">
        <v>91</v>
      </c>
    </row>
    <row r="60" spans="1:7" ht="15" customHeight="1" x14ac:dyDescent="0.15">
      <c r="A60" s="105"/>
      <c r="B60" s="112" t="s">
        <v>62</v>
      </c>
      <c r="C60" s="113"/>
      <c r="D60" s="47">
        <v>70</v>
      </c>
      <c r="E60" s="47">
        <v>13</v>
      </c>
      <c r="F60" s="47">
        <v>57</v>
      </c>
      <c r="G60" s="45">
        <v>70</v>
      </c>
    </row>
    <row r="61" spans="1:7" ht="15" customHeight="1" thickBot="1" x14ac:dyDescent="0.2">
      <c r="A61" s="90"/>
      <c r="B61" s="116" t="s">
        <v>63</v>
      </c>
      <c r="C61" s="117"/>
      <c r="D61" s="48">
        <v>4003</v>
      </c>
      <c r="E61" s="48">
        <v>5314</v>
      </c>
      <c r="F61" s="48">
        <v>5264</v>
      </c>
      <c r="G61" s="57">
        <v>10578</v>
      </c>
    </row>
    <row r="62" spans="1:7" ht="15" customHeight="1" thickTop="1" x14ac:dyDescent="0.15">
      <c r="A62" s="104" t="s">
        <v>64</v>
      </c>
      <c r="B62" s="120" t="s">
        <v>65</v>
      </c>
      <c r="C62" s="121"/>
      <c r="D62" s="51">
        <v>54</v>
      </c>
      <c r="E62" s="51">
        <v>71</v>
      </c>
      <c r="F62" s="51">
        <v>63</v>
      </c>
      <c r="G62" s="52">
        <v>134</v>
      </c>
    </row>
    <row r="63" spans="1:7" ht="15" customHeight="1" x14ac:dyDescent="0.15">
      <c r="A63" s="105"/>
      <c r="B63" s="112" t="s">
        <v>66</v>
      </c>
      <c r="C63" s="113"/>
      <c r="D63" s="44">
        <v>122</v>
      </c>
      <c r="E63" s="44">
        <v>168</v>
      </c>
      <c r="F63" s="44">
        <v>159</v>
      </c>
      <c r="G63" s="45">
        <v>327</v>
      </c>
    </row>
    <row r="64" spans="1:7" ht="15" customHeight="1" x14ac:dyDescent="0.15">
      <c r="A64" s="105"/>
      <c r="B64" s="112" t="s">
        <v>67</v>
      </c>
      <c r="C64" s="113"/>
      <c r="D64" s="44">
        <v>150</v>
      </c>
      <c r="E64" s="44">
        <v>218</v>
      </c>
      <c r="F64" s="44">
        <v>227</v>
      </c>
      <c r="G64" s="45">
        <v>445</v>
      </c>
    </row>
    <row r="65" spans="1:7" ht="15" customHeight="1" x14ac:dyDescent="0.15">
      <c r="A65" s="105"/>
      <c r="B65" s="112" t="s">
        <v>68</v>
      </c>
      <c r="C65" s="113"/>
      <c r="D65" s="44">
        <v>177</v>
      </c>
      <c r="E65" s="44">
        <v>257</v>
      </c>
      <c r="F65" s="44">
        <v>239</v>
      </c>
      <c r="G65" s="45">
        <v>496</v>
      </c>
    </row>
    <row r="66" spans="1:7" ht="15" customHeight="1" x14ac:dyDescent="0.15">
      <c r="A66" s="105"/>
      <c r="B66" s="112" t="s">
        <v>69</v>
      </c>
      <c r="C66" s="113"/>
      <c r="D66" s="44">
        <v>161</v>
      </c>
      <c r="E66" s="44">
        <v>250</v>
      </c>
      <c r="F66" s="44">
        <v>222</v>
      </c>
      <c r="G66" s="45">
        <v>472</v>
      </c>
    </row>
    <row r="67" spans="1:7" ht="15" customHeight="1" x14ac:dyDescent="0.15">
      <c r="A67" s="105"/>
      <c r="B67" s="112" t="s">
        <v>70</v>
      </c>
      <c r="C67" s="113"/>
      <c r="D67" s="44">
        <v>110</v>
      </c>
      <c r="E67" s="44">
        <v>133</v>
      </c>
      <c r="F67" s="44">
        <v>129</v>
      </c>
      <c r="G67" s="45">
        <v>262</v>
      </c>
    </row>
    <row r="68" spans="1:7" ht="15" customHeight="1" x14ac:dyDescent="0.15">
      <c r="A68" s="105"/>
      <c r="B68" s="112" t="s">
        <v>71</v>
      </c>
      <c r="C68" s="113"/>
      <c r="D68" s="44">
        <v>176</v>
      </c>
      <c r="E68" s="44">
        <v>258</v>
      </c>
      <c r="F68" s="44">
        <v>221</v>
      </c>
      <c r="G68" s="45">
        <v>479</v>
      </c>
    </row>
    <row r="69" spans="1:7" ht="15" customHeight="1" x14ac:dyDescent="0.15">
      <c r="A69" s="105"/>
      <c r="B69" s="112" t="s">
        <v>72</v>
      </c>
      <c r="C69" s="113"/>
      <c r="D69" s="44">
        <v>214</v>
      </c>
      <c r="E69" s="44">
        <v>309</v>
      </c>
      <c r="F69" s="44">
        <v>339</v>
      </c>
      <c r="G69" s="45">
        <v>648</v>
      </c>
    </row>
    <row r="70" spans="1:7" ht="15" customHeight="1" x14ac:dyDescent="0.15">
      <c r="A70" s="105"/>
      <c r="B70" s="112" t="s">
        <v>73</v>
      </c>
      <c r="C70" s="113"/>
      <c r="D70" s="44">
        <v>211</v>
      </c>
      <c r="E70" s="44">
        <v>323</v>
      </c>
      <c r="F70" s="44">
        <v>306</v>
      </c>
      <c r="G70" s="45">
        <v>629</v>
      </c>
    </row>
    <row r="71" spans="1:7" ht="15" customHeight="1" x14ac:dyDescent="0.15">
      <c r="A71" s="105"/>
      <c r="B71" s="112" t="s">
        <v>74</v>
      </c>
      <c r="C71" s="113"/>
      <c r="D71" s="44">
        <v>288</v>
      </c>
      <c r="E71" s="44">
        <v>400</v>
      </c>
      <c r="F71" s="44">
        <v>414</v>
      </c>
      <c r="G71" s="45">
        <v>814</v>
      </c>
    </row>
    <row r="72" spans="1:7" ht="15" customHeight="1" x14ac:dyDescent="0.15">
      <c r="A72" s="105"/>
      <c r="B72" s="112" t="s">
        <v>75</v>
      </c>
      <c r="C72" s="113"/>
      <c r="D72" s="44">
        <v>116</v>
      </c>
      <c r="E72" s="44">
        <v>178</v>
      </c>
      <c r="F72" s="44">
        <v>172</v>
      </c>
      <c r="G72" s="45">
        <v>350</v>
      </c>
    </row>
    <row r="73" spans="1:7" ht="15" customHeight="1" x14ac:dyDescent="0.15">
      <c r="A73" s="105"/>
      <c r="B73" s="112" t="s">
        <v>76</v>
      </c>
      <c r="C73" s="113"/>
      <c r="D73" s="44">
        <v>63</v>
      </c>
      <c r="E73" s="44">
        <v>109</v>
      </c>
      <c r="F73" s="44">
        <v>93</v>
      </c>
      <c r="G73" s="45">
        <v>202</v>
      </c>
    </row>
    <row r="74" spans="1:7" ht="15" customHeight="1" x14ac:dyDescent="0.15">
      <c r="A74" s="105"/>
      <c r="B74" s="112" t="s">
        <v>77</v>
      </c>
      <c r="C74" s="113"/>
      <c r="D74" s="44">
        <v>169</v>
      </c>
      <c r="E74" s="44">
        <v>233</v>
      </c>
      <c r="F74" s="44">
        <v>238</v>
      </c>
      <c r="G74" s="45">
        <v>471</v>
      </c>
    </row>
    <row r="75" spans="1:7" ht="15" customHeight="1" x14ac:dyDescent="0.15">
      <c r="A75" s="105"/>
      <c r="B75" s="112" t="s">
        <v>78</v>
      </c>
      <c r="C75" s="113"/>
      <c r="D75" s="44">
        <v>360</v>
      </c>
      <c r="E75" s="44">
        <v>528</v>
      </c>
      <c r="F75" s="44">
        <v>542</v>
      </c>
      <c r="G75" s="45">
        <v>1070</v>
      </c>
    </row>
    <row r="76" spans="1:7" ht="15" customHeight="1" x14ac:dyDescent="0.15">
      <c r="A76" s="105"/>
      <c r="B76" s="112" t="s">
        <v>79</v>
      </c>
      <c r="C76" s="113"/>
      <c r="D76" s="44">
        <v>713</v>
      </c>
      <c r="E76" s="44">
        <v>979</v>
      </c>
      <c r="F76" s="44">
        <v>992</v>
      </c>
      <c r="G76" s="45">
        <v>1971</v>
      </c>
    </row>
    <row r="77" spans="1:7" ht="15" customHeight="1" x14ac:dyDescent="0.15">
      <c r="A77" s="105"/>
      <c r="B77" s="112" t="s">
        <v>80</v>
      </c>
      <c r="C77" s="113"/>
      <c r="D77" s="44">
        <v>254</v>
      </c>
      <c r="E77" s="44">
        <v>385</v>
      </c>
      <c r="F77" s="44">
        <v>380</v>
      </c>
      <c r="G77" s="45">
        <v>765</v>
      </c>
    </row>
    <row r="78" spans="1:7" ht="15" customHeight="1" x14ac:dyDescent="0.15">
      <c r="A78" s="105"/>
      <c r="B78" s="112" t="s">
        <v>81</v>
      </c>
      <c r="C78" s="113"/>
      <c r="D78" s="44">
        <v>167</v>
      </c>
      <c r="E78" s="44">
        <v>221</v>
      </c>
      <c r="F78" s="44">
        <v>217</v>
      </c>
      <c r="G78" s="45">
        <v>438</v>
      </c>
    </row>
    <row r="79" spans="1:7" ht="15" customHeight="1" x14ac:dyDescent="0.15">
      <c r="A79" s="105"/>
      <c r="B79" s="112" t="s">
        <v>82</v>
      </c>
      <c r="C79" s="113"/>
      <c r="D79" s="44">
        <v>312</v>
      </c>
      <c r="E79" s="44">
        <v>441</v>
      </c>
      <c r="F79" s="44">
        <v>436</v>
      </c>
      <c r="G79" s="45">
        <v>877</v>
      </c>
    </row>
    <row r="80" spans="1:7" ht="15" customHeight="1" x14ac:dyDescent="0.15">
      <c r="A80" s="105"/>
      <c r="B80" s="112" t="s">
        <v>83</v>
      </c>
      <c r="C80" s="113"/>
      <c r="D80" s="44">
        <v>142</v>
      </c>
      <c r="E80" s="44">
        <v>194</v>
      </c>
      <c r="F80" s="44">
        <v>174</v>
      </c>
      <c r="G80" s="45">
        <v>368</v>
      </c>
    </row>
    <row r="81" spans="1:7" ht="15" customHeight="1" x14ac:dyDescent="0.15">
      <c r="A81" s="105"/>
      <c r="B81" s="112" t="s">
        <v>84</v>
      </c>
      <c r="C81" s="113"/>
      <c r="D81" s="44">
        <v>86</v>
      </c>
      <c r="E81" s="44">
        <v>127</v>
      </c>
      <c r="F81" s="44">
        <v>121</v>
      </c>
      <c r="G81" s="45">
        <v>248</v>
      </c>
    </row>
    <row r="82" spans="1:7" ht="15" customHeight="1" x14ac:dyDescent="0.15">
      <c r="A82" s="105"/>
      <c r="B82" s="112" t="s">
        <v>85</v>
      </c>
      <c r="C82" s="113"/>
      <c r="D82" s="44">
        <v>114</v>
      </c>
      <c r="E82" s="44">
        <v>163</v>
      </c>
      <c r="F82" s="44">
        <v>189</v>
      </c>
      <c r="G82" s="45">
        <v>352</v>
      </c>
    </row>
    <row r="83" spans="1:7" ht="15" customHeight="1" x14ac:dyDescent="0.15">
      <c r="A83" s="105"/>
      <c r="B83" s="112" t="s">
        <v>86</v>
      </c>
      <c r="C83" s="113"/>
      <c r="D83" s="44">
        <v>68</v>
      </c>
      <c r="E83" s="44">
        <v>99</v>
      </c>
      <c r="F83" s="44">
        <v>119</v>
      </c>
      <c r="G83" s="45">
        <v>218</v>
      </c>
    </row>
    <row r="84" spans="1:7" ht="15" customHeight="1" x14ac:dyDescent="0.15">
      <c r="A84" s="105"/>
      <c r="B84" s="112" t="s">
        <v>87</v>
      </c>
      <c r="C84" s="113"/>
      <c r="D84" s="44">
        <v>194</v>
      </c>
      <c r="E84" s="44">
        <v>369</v>
      </c>
      <c r="F84" s="44">
        <v>349</v>
      </c>
      <c r="G84" s="45">
        <v>718</v>
      </c>
    </row>
    <row r="85" spans="1:7" ht="15" customHeight="1" x14ac:dyDescent="0.15">
      <c r="A85" s="105"/>
      <c r="B85" s="112" t="s">
        <v>88</v>
      </c>
      <c r="C85" s="113"/>
      <c r="D85" s="44">
        <v>123</v>
      </c>
      <c r="E85" s="44">
        <v>226</v>
      </c>
      <c r="F85" s="44">
        <v>230</v>
      </c>
      <c r="G85" s="45">
        <v>456</v>
      </c>
    </row>
    <row r="86" spans="1:7" ht="15" customHeight="1" x14ac:dyDescent="0.15">
      <c r="A86" s="105"/>
      <c r="B86" s="112" t="s">
        <v>89</v>
      </c>
      <c r="C86" s="113"/>
      <c r="D86" s="44">
        <v>58</v>
      </c>
      <c r="E86" s="44">
        <v>25</v>
      </c>
      <c r="F86" s="44">
        <v>33</v>
      </c>
      <c r="G86" s="45">
        <v>58</v>
      </c>
    </row>
    <row r="87" spans="1:7" ht="15" customHeight="1" x14ac:dyDescent="0.15">
      <c r="A87" s="105"/>
      <c r="B87" s="112" t="s">
        <v>90</v>
      </c>
      <c r="C87" s="113"/>
      <c r="D87" s="44">
        <v>111</v>
      </c>
      <c r="E87" s="44">
        <v>34</v>
      </c>
      <c r="F87" s="44">
        <v>78</v>
      </c>
      <c r="G87" s="45">
        <v>112</v>
      </c>
    </row>
    <row r="88" spans="1:7" ht="15" customHeight="1" x14ac:dyDescent="0.15">
      <c r="A88" s="105"/>
      <c r="B88" s="112" t="s">
        <v>91</v>
      </c>
      <c r="C88" s="113"/>
      <c r="D88" s="44">
        <v>53</v>
      </c>
      <c r="E88" s="44">
        <v>31</v>
      </c>
      <c r="F88" s="44">
        <v>22</v>
      </c>
      <c r="G88" s="45">
        <v>53</v>
      </c>
    </row>
    <row r="89" spans="1:7" ht="15" customHeight="1" thickBot="1" x14ac:dyDescent="0.2">
      <c r="A89" s="90"/>
      <c r="B89" s="116" t="s">
        <v>92</v>
      </c>
      <c r="C89" s="117"/>
      <c r="D89" s="48">
        <v>4766</v>
      </c>
      <c r="E89" s="48">
        <v>6729</v>
      </c>
      <c r="F89" s="48">
        <v>6704</v>
      </c>
      <c r="G89" s="57">
        <v>13433</v>
      </c>
    </row>
    <row r="90" spans="1:7" ht="15" customHeight="1" thickTop="1" thickBot="1" x14ac:dyDescent="0.2">
      <c r="A90" s="42" t="s">
        <v>97</v>
      </c>
      <c r="B90" s="118" t="s">
        <v>98</v>
      </c>
      <c r="C90" s="119"/>
      <c r="D90" s="58">
        <v>467</v>
      </c>
      <c r="E90" s="58">
        <v>601</v>
      </c>
      <c r="F90" s="58">
        <v>562</v>
      </c>
      <c r="G90" s="59">
        <v>1163</v>
      </c>
    </row>
    <row r="91" spans="1:7" ht="15" customHeight="1" thickTop="1" x14ac:dyDescent="0.15">
      <c r="A91" s="41"/>
      <c r="B91" s="114" t="s">
        <v>93</v>
      </c>
      <c r="C91" s="115"/>
      <c r="D91" s="60">
        <v>15692</v>
      </c>
      <c r="E91" s="60">
        <v>21230</v>
      </c>
      <c r="F91" s="60">
        <v>20906</v>
      </c>
      <c r="G91" s="60">
        <v>42136</v>
      </c>
    </row>
    <row r="92" spans="1:7" ht="15" customHeight="1" x14ac:dyDescent="0.15">
      <c r="D92" s="9"/>
      <c r="E92" s="9"/>
      <c r="F92" s="9"/>
      <c r="G92" s="9"/>
    </row>
    <row r="93" spans="1:7" ht="15" customHeight="1" x14ac:dyDescent="0.15">
      <c r="D93" s="9"/>
      <c r="E93" s="9"/>
      <c r="F93" s="9"/>
      <c r="G93" s="9"/>
    </row>
    <row r="94" spans="1:7" ht="15" customHeight="1" x14ac:dyDescent="0.15"/>
    <row r="95" spans="1:7" ht="15" customHeight="1" x14ac:dyDescent="0.15"/>
    <row r="96" spans="1:7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</sheetData>
  <mergeCells count="94">
    <mergeCell ref="F1:G1"/>
    <mergeCell ref="A2:G3"/>
    <mergeCell ref="B4:C4"/>
    <mergeCell ref="E4:G4"/>
    <mergeCell ref="B5:C5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</mergeCells>
  <phoneticPr fontId="3"/>
  <pageMargins left="0.78740157480314965" right="0.78740157480314965" top="0.31496062992125984" bottom="0.78740157480314965" header="0.19685039370078741" footer="0.51181102362204722"/>
  <pageSetup paperSize="9" orientation="portrait" r:id="rId1"/>
  <headerFooter alignWithMargins="0">
    <oddFooter>&amp;C&amp;P/&amp;N</oddFooter>
  </headerFooter>
  <rowBreaks count="1" manualBreakCount="1">
    <brk id="43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00"/>
  <sheetViews>
    <sheetView tabSelected="1" view="pageBreakPreview" topLeftCell="A73" zoomScale="85" zoomScaleNormal="100" zoomScaleSheetLayoutView="85" workbookViewId="0">
      <selection activeCell="E88" sqref="E88"/>
    </sheetView>
  </sheetViews>
  <sheetFormatPr defaultRowHeight="13.5" x14ac:dyDescent="0.15"/>
  <cols>
    <col min="1" max="1" width="6.25" style="1" customWidth="1"/>
    <col min="2" max="2" width="11.75" style="1" customWidth="1"/>
    <col min="3" max="3" width="17.5" style="1" customWidth="1"/>
    <col min="4" max="4" width="11.375" style="1" customWidth="1"/>
    <col min="5" max="5" width="11" style="1" customWidth="1"/>
    <col min="6" max="6" width="11.5" style="1" customWidth="1"/>
    <col min="7" max="7" width="15" style="1" customWidth="1"/>
    <col min="8" max="16384" width="9" style="1"/>
  </cols>
  <sheetData>
    <row r="1" spans="1:8" x14ac:dyDescent="0.15">
      <c r="F1" s="91" t="s">
        <v>109</v>
      </c>
      <c r="G1" s="92"/>
      <c r="H1" s="2"/>
    </row>
    <row r="2" spans="1:8" ht="13.5" customHeight="1" x14ac:dyDescent="0.15">
      <c r="A2" s="93" t="s">
        <v>0</v>
      </c>
      <c r="B2" s="93"/>
      <c r="C2" s="93"/>
      <c r="D2" s="93"/>
      <c r="E2" s="93"/>
      <c r="F2" s="93"/>
      <c r="G2" s="93"/>
      <c r="H2" s="3"/>
    </row>
    <row r="3" spans="1:8" ht="13.5" customHeight="1" x14ac:dyDescent="0.2">
      <c r="A3" s="93"/>
      <c r="B3" s="93"/>
      <c r="C3" s="93"/>
      <c r="D3" s="93"/>
      <c r="E3" s="93"/>
      <c r="F3" s="93"/>
      <c r="G3" s="93"/>
      <c r="H3" s="4"/>
    </row>
    <row r="4" spans="1:8" ht="16.5" customHeight="1" x14ac:dyDescent="0.15">
      <c r="B4" s="94"/>
      <c r="C4" s="94"/>
      <c r="D4" s="5"/>
      <c r="E4" s="95" t="s">
        <v>95</v>
      </c>
      <c r="F4" s="95"/>
      <c r="G4" s="95"/>
    </row>
    <row r="5" spans="1:8" ht="15" customHeight="1" x14ac:dyDescent="0.15">
      <c r="A5" s="6"/>
      <c r="B5" s="111" t="s">
        <v>1</v>
      </c>
      <c r="C5" s="111"/>
      <c r="D5" s="73" t="s">
        <v>2</v>
      </c>
      <c r="E5" s="73" t="s">
        <v>3</v>
      </c>
      <c r="F5" s="73" t="s">
        <v>4</v>
      </c>
      <c r="G5" s="73" t="s">
        <v>5</v>
      </c>
    </row>
    <row r="6" spans="1:8" ht="15" customHeight="1" x14ac:dyDescent="0.15">
      <c r="A6" s="105" t="s">
        <v>6</v>
      </c>
      <c r="B6" s="112" t="s">
        <v>96</v>
      </c>
      <c r="C6" s="113"/>
      <c r="D6" s="44">
        <v>428</v>
      </c>
      <c r="E6" s="44">
        <v>571</v>
      </c>
      <c r="F6" s="44">
        <v>550</v>
      </c>
      <c r="G6" s="45">
        <v>1121</v>
      </c>
    </row>
    <row r="7" spans="1:8" ht="15" customHeight="1" x14ac:dyDescent="0.15">
      <c r="A7" s="105"/>
      <c r="B7" s="112" t="s">
        <v>7</v>
      </c>
      <c r="C7" s="113"/>
      <c r="D7" s="44">
        <v>141</v>
      </c>
      <c r="E7" s="44">
        <v>169</v>
      </c>
      <c r="F7" s="44">
        <v>186</v>
      </c>
      <c r="G7" s="45">
        <v>355</v>
      </c>
    </row>
    <row r="8" spans="1:8" ht="15" customHeight="1" x14ac:dyDescent="0.15">
      <c r="A8" s="105"/>
      <c r="B8" s="112" t="s">
        <v>8</v>
      </c>
      <c r="C8" s="113"/>
      <c r="D8" s="44">
        <v>91</v>
      </c>
      <c r="E8" s="44">
        <v>116</v>
      </c>
      <c r="F8" s="44">
        <v>106</v>
      </c>
      <c r="G8" s="45">
        <v>222</v>
      </c>
    </row>
    <row r="9" spans="1:8" ht="15" customHeight="1" x14ac:dyDescent="0.15">
      <c r="A9" s="105"/>
      <c r="B9" s="112" t="s">
        <v>9</v>
      </c>
      <c r="C9" s="113"/>
      <c r="D9" s="44">
        <v>335</v>
      </c>
      <c r="E9" s="44">
        <v>408</v>
      </c>
      <c r="F9" s="44">
        <v>449</v>
      </c>
      <c r="G9" s="45">
        <v>857</v>
      </c>
    </row>
    <row r="10" spans="1:8" ht="15" customHeight="1" x14ac:dyDescent="0.15">
      <c r="A10" s="105"/>
      <c r="B10" s="112" t="s">
        <v>10</v>
      </c>
      <c r="C10" s="113"/>
      <c r="D10" s="44">
        <v>92</v>
      </c>
      <c r="E10" s="44">
        <v>122</v>
      </c>
      <c r="F10" s="44">
        <v>115</v>
      </c>
      <c r="G10" s="45">
        <v>237</v>
      </c>
    </row>
    <row r="11" spans="1:8" ht="15" customHeight="1" x14ac:dyDescent="0.15">
      <c r="A11" s="105"/>
      <c r="B11" s="112" t="s">
        <v>11</v>
      </c>
      <c r="C11" s="113"/>
      <c r="D11" s="44">
        <v>82</v>
      </c>
      <c r="E11" s="44">
        <v>112</v>
      </c>
      <c r="F11" s="44">
        <v>94</v>
      </c>
      <c r="G11" s="45">
        <v>206</v>
      </c>
    </row>
    <row r="12" spans="1:8" ht="15" customHeight="1" x14ac:dyDescent="0.15">
      <c r="A12" s="105"/>
      <c r="B12" s="112" t="s">
        <v>12</v>
      </c>
      <c r="C12" s="113"/>
      <c r="D12" s="44">
        <v>85</v>
      </c>
      <c r="E12" s="44">
        <v>117</v>
      </c>
      <c r="F12" s="44">
        <v>114</v>
      </c>
      <c r="G12" s="45">
        <v>231</v>
      </c>
    </row>
    <row r="13" spans="1:8" ht="15" customHeight="1" x14ac:dyDescent="0.15">
      <c r="A13" s="105"/>
      <c r="B13" s="112" t="s">
        <v>13</v>
      </c>
      <c r="C13" s="113"/>
      <c r="D13" s="44">
        <v>344</v>
      </c>
      <c r="E13" s="44">
        <v>470</v>
      </c>
      <c r="F13" s="44">
        <v>448</v>
      </c>
      <c r="G13" s="45">
        <v>918</v>
      </c>
    </row>
    <row r="14" spans="1:8" ht="15" customHeight="1" x14ac:dyDescent="0.15">
      <c r="A14" s="105"/>
      <c r="B14" s="112" t="s">
        <v>14</v>
      </c>
      <c r="C14" s="113"/>
      <c r="D14" s="44">
        <v>185</v>
      </c>
      <c r="E14" s="44">
        <v>278</v>
      </c>
      <c r="F14" s="44">
        <v>257</v>
      </c>
      <c r="G14" s="45">
        <v>535</v>
      </c>
    </row>
    <row r="15" spans="1:8" ht="15" customHeight="1" x14ac:dyDescent="0.15">
      <c r="A15" s="105"/>
      <c r="B15" s="112" t="s">
        <v>15</v>
      </c>
      <c r="C15" s="113"/>
      <c r="D15" s="44">
        <v>222</v>
      </c>
      <c r="E15" s="44">
        <v>293</v>
      </c>
      <c r="F15" s="44">
        <v>270</v>
      </c>
      <c r="G15" s="45">
        <v>563</v>
      </c>
    </row>
    <row r="16" spans="1:8" ht="15" customHeight="1" x14ac:dyDescent="0.15">
      <c r="A16" s="105"/>
      <c r="B16" s="112" t="s">
        <v>16</v>
      </c>
      <c r="C16" s="113"/>
      <c r="D16" s="44">
        <v>156</v>
      </c>
      <c r="E16" s="44">
        <v>232</v>
      </c>
      <c r="F16" s="44">
        <v>232</v>
      </c>
      <c r="G16" s="45">
        <v>464</v>
      </c>
    </row>
    <row r="17" spans="1:8" ht="15" customHeight="1" x14ac:dyDescent="0.15">
      <c r="A17" s="105"/>
      <c r="B17" s="112" t="s">
        <v>17</v>
      </c>
      <c r="C17" s="113"/>
      <c r="D17" s="44">
        <v>157</v>
      </c>
      <c r="E17" s="44">
        <v>204</v>
      </c>
      <c r="F17" s="44">
        <v>241</v>
      </c>
      <c r="G17" s="45">
        <v>445</v>
      </c>
    </row>
    <row r="18" spans="1:8" ht="15" customHeight="1" x14ac:dyDescent="0.15">
      <c r="A18" s="105"/>
      <c r="B18" s="112" t="s">
        <v>18</v>
      </c>
      <c r="C18" s="113"/>
      <c r="D18" s="44">
        <v>246</v>
      </c>
      <c r="E18" s="44">
        <v>305</v>
      </c>
      <c r="F18" s="44">
        <v>281</v>
      </c>
      <c r="G18" s="45">
        <v>586</v>
      </c>
    </row>
    <row r="19" spans="1:8" ht="15" customHeight="1" x14ac:dyDescent="0.15">
      <c r="A19" s="105"/>
      <c r="B19" s="112" t="s">
        <v>19</v>
      </c>
      <c r="C19" s="113"/>
      <c r="D19" s="44">
        <v>187</v>
      </c>
      <c r="E19" s="44">
        <v>241</v>
      </c>
      <c r="F19" s="44">
        <v>242</v>
      </c>
      <c r="G19" s="45">
        <v>483</v>
      </c>
    </row>
    <row r="20" spans="1:8" ht="15" customHeight="1" x14ac:dyDescent="0.15">
      <c r="A20" s="105"/>
      <c r="B20" s="112" t="s">
        <v>20</v>
      </c>
      <c r="C20" s="113"/>
      <c r="D20" s="44">
        <v>100</v>
      </c>
      <c r="E20" s="44">
        <v>132</v>
      </c>
      <c r="F20" s="44">
        <v>136</v>
      </c>
      <c r="G20" s="45">
        <v>268</v>
      </c>
    </row>
    <row r="21" spans="1:8" ht="15" customHeight="1" x14ac:dyDescent="0.15">
      <c r="A21" s="105"/>
      <c r="B21" s="112" t="s">
        <v>21</v>
      </c>
      <c r="C21" s="113"/>
      <c r="D21" s="44">
        <v>588</v>
      </c>
      <c r="E21" s="44">
        <v>934</v>
      </c>
      <c r="F21" s="44">
        <v>900</v>
      </c>
      <c r="G21" s="45">
        <v>1834</v>
      </c>
    </row>
    <row r="22" spans="1:8" ht="15" customHeight="1" x14ac:dyDescent="0.15">
      <c r="A22" s="105"/>
      <c r="B22" s="112" t="s">
        <v>22</v>
      </c>
      <c r="C22" s="113"/>
      <c r="D22" s="44">
        <v>380</v>
      </c>
      <c r="E22" s="44">
        <v>545</v>
      </c>
      <c r="F22" s="44">
        <v>598</v>
      </c>
      <c r="G22" s="45">
        <v>1143</v>
      </c>
    </row>
    <row r="23" spans="1:8" ht="15" customHeight="1" x14ac:dyDescent="0.15">
      <c r="A23" s="105"/>
      <c r="B23" s="112" t="s">
        <v>23</v>
      </c>
      <c r="C23" s="113"/>
      <c r="D23" s="44">
        <v>421</v>
      </c>
      <c r="E23" s="44">
        <v>576</v>
      </c>
      <c r="F23" s="44">
        <v>498</v>
      </c>
      <c r="G23" s="45">
        <v>1074</v>
      </c>
    </row>
    <row r="24" spans="1:8" ht="15" customHeight="1" x14ac:dyDescent="0.15">
      <c r="A24" s="105"/>
      <c r="B24" s="74" t="s">
        <v>24</v>
      </c>
      <c r="C24" s="74"/>
      <c r="D24" s="47">
        <v>55</v>
      </c>
      <c r="E24" s="47">
        <v>77</v>
      </c>
      <c r="F24" s="47">
        <v>107</v>
      </c>
      <c r="G24" s="45">
        <v>184</v>
      </c>
      <c r="H24" s="9"/>
    </row>
    <row r="25" spans="1:8" ht="15" customHeight="1" x14ac:dyDescent="0.15">
      <c r="A25" s="105"/>
      <c r="B25" s="112" t="s">
        <v>25</v>
      </c>
      <c r="C25" s="113"/>
      <c r="D25" s="47">
        <v>108</v>
      </c>
      <c r="E25" s="47">
        <v>31</v>
      </c>
      <c r="F25" s="47">
        <v>77</v>
      </c>
      <c r="G25" s="45">
        <v>108</v>
      </c>
      <c r="H25" s="9"/>
    </row>
    <row r="26" spans="1:8" ht="15" customHeight="1" thickBot="1" x14ac:dyDescent="0.2">
      <c r="A26" s="90"/>
      <c r="B26" s="116" t="s">
        <v>26</v>
      </c>
      <c r="C26" s="117"/>
      <c r="D26" s="48">
        <v>4403</v>
      </c>
      <c r="E26" s="48">
        <v>5933</v>
      </c>
      <c r="F26" s="49">
        <v>5901</v>
      </c>
      <c r="G26" s="50">
        <v>11834</v>
      </c>
    </row>
    <row r="27" spans="1:8" ht="15" customHeight="1" thickTop="1" x14ac:dyDescent="0.15">
      <c r="A27" s="104" t="s">
        <v>27</v>
      </c>
      <c r="B27" s="120" t="s">
        <v>28</v>
      </c>
      <c r="C27" s="121"/>
      <c r="D27" s="51">
        <v>261</v>
      </c>
      <c r="E27" s="51">
        <v>390</v>
      </c>
      <c r="F27" s="51">
        <v>331</v>
      </c>
      <c r="G27" s="52">
        <v>721</v>
      </c>
    </row>
    <row r="28" spans="1:8" ht="15" customHeight="1" x14ac:dyDescent="0.15">
      <c r="A28" s="105"/>
      <c r="B28" s="112" t="s">
        <v>29</v>
      </c>
      <c r="C28" s="113"/>
      <c r="D28" s="44">
        <v>98</v>
      </c>
      <c r="E28" s="44">
        <v>123</v>
      </c>
      <c r="F28" s="44">
        <v>117</v>
      </c>
      <c r="G28" s="45">
        <v>240</v>
      </c>
    </row>
    <row r="29" spans="1:8" ht="15" customHeight="1" x14ac:dyDescent="0.15">
      <c r="A29" s="105"/>
      <c r="B29" s="112" t="s">
        <v>30</v>
      </c>
      <c r="C29" s="113"/>
      <c r="D29" s="44">
        <v>78</v>
      </c>
      <c r="E29" s="44">
        <v>109</v>
      </c>
      <c r="F29" s="44">
        <v>102</v>
      </c>
      <c r="G29" s="45">
        <v>211</v>
      </c>
    </row>
    <row r="30" spans="1:8" ht="15" customHeight="1" x14ac:dyDescent="0.15">
      <c r="A30" s="105"/>
      <c r="B30" s="112" t="s">
        <v>31</v>
      </c>
      <c r="C30" s="113"/>
      <c r="D30" s="44">
        <v>229</v>
      </c>
      <c r="E30" s="44">
        <v>323</v>
      </c>
      <c r="F30" s="44">
        <v>284</v>
      </c>
      <c r="G30" s="45">
        <v>607</v>
      </c>
    </row>
    <row r="31" spans="1:8" ht="15" customHeight="1" x14ac:dyDescent="0.15">
      <c r="A31" s="105"/>
      <c r="B31" s="112" t="s">
        <v>32</v>
      </c>
      <c r="C31" s="113"/>
      <c r="D31" s="44">
        <v>60</v>
      </c>
      <c r="E31" s="44">
        <v>75</v>
      </c>
      <c r="F31" s="44">
        <v>68</v>
      </c>
      <c r="G31" s="45">
        <v>143</v>
      </c>
    </row>
    <row r="32" spans="1:8" ht="15" customHeight="1" x14ac:dyDescent="0.15">
      <c r="A32" s="105"/>
      <c r="B32" s="112" t="s">
        <v>33</v>
      </c>
      <c r="C32" s="113"/>
      <c r="D32" s="44">
        <v>139</v>
      </c>
      <c r="E32" s="44">
        <v>184</v>
      </c>
      <c r="F32" s="44">
        <v>176</v>
      </c>
      <c r="G32" s="45">
        <v>360</v>
      </c>
    </row>
    <row r="33" spans="1:7" ht="15" customHeight="1" x14ac:dyDescent="0.15">
      <c r="A33" s="105"/>
      <c r="B33" s="112" t="s">
        <v>34</v>
      </c>
      <c r="C33" s="113"/>
      <c r="D33" s="44">
        <v>233</v>
      </c>
      <c r="E33" s="44">
        <v>306</v>
      </c>
      <c r="F33" s="44">
        <v>293</v>
      </c>
      <c r="G33" s="45">
        <v>599</v>
      </c>
    </row>
    <row r="34" spans="1:7" ht="15" customHeight="1" x14ac:dyDescent="0.15">
      <c r="A34" s="105"/>
      <c r="B34" s="112" t="s">
        <v>35</v>
      </c>
      <c r="C34" s="113"/>
      <c r="D34" s="44">
        <v>245</v>
      </c>
      <c r="E34" s="44">
        <v>336</v>
      </c>
      <c r="F34" s="44">
        <v>323</v>
      </c>
      <c r="G34" s="45">
        <v>659</v>
      </c>
    </row>
    <row r="35" spans="1:7" ht="15" customHeight="1" x14ac:dyDescent="0.15">
      <c r="A35" s="105"/>
      <c r="B35" s="112" t="s">
        <v>36</v>
      </c>
      <c r="C35" s="113"/>
      <c r="D35" s="44">
        <v>183</v>
      </c>
      <c r="E35" s="44">
        <v>229</v>
      </c>
      <c r="F35" s="44">
        <v>225</v>
      </c>
      <c r="G35" s="45">
        <v>454</v>
      </c>
    </row>
    <row r="36" spans="1:7" ht="15" customHeight="1" x14ac:dyDescent="0.15">
      <c r="A36" s="105"/>
      <c r="B36" s="112" t="s">
        <v>37</v>
      </c>
      <c r="C36" s="113"/>
      <c r="D36" s="44">
        <v>182</v>
      </c>
      <c r="E36" s="44">
        <v>273</v>
      </c>
      <c r="F36" s="44">
        <v>254</v>
      </c>
      <c r="G36" s="45">
        <v>527</v>
      </c>
    </row>
    <row r="37" spans="1:7" ht="15" customHeight="1" x14ac:dyDescent="0.15">
      <c r="A37" s="105"/>
      <c r="B37" s="112" t="s">
        <v>38</v>
      </c>
      <c r="C37" s="113"/>
      <c r="D37" s="44">
        <v>156</v>
      </c>
      <c r="E37" s="44">
        <v>139</v>
      </c>
      <c r="F37" s="44">
        <v>134</v>
      </c>
      <c r="G37" s="45">
        <v>273</v>
      </c>
    </row>
    <row r="38" spans="1:7" ht="15" customHeight="1" x14ac:dyDescent="0.15">
      <c r="A38" s="105"/>
      <c r="B38" s="112" t="s">
        <v>39</v>
      </c>
      <c r="C38" s="113"/>
      <c r="D38" s="44">
        <v>45</v>
      </c>
      <c r="E38" s="44">
        <v>56</v>
      </c>
      <c r="F38" s="44">
        <v>31</v>
      </c>
      <c r="G38" s="45">
        <v>87</v>
      </c>
    </row>
    <row r="39" spans="1:7" ht="15" customHeight="1" x14ac:dyDescent="0.15">
      <c r="A39" s="105"/>
      <c r="B39" s="112" t="s">
        <v>40</v>
      </c>
      <c r="C39" s="113"/>
      <c r="D39" s="44">
        <v>27</v>
      </c>
      <c r="E39" s="44">
        <v>24</v>
      </c>
      <c r="F39" s="44">
        <v>3</v>
      </c>
      <c r="G39" s="45">
        <v>27</v>
      </c>
    </row>
    <row r="40" spans="1:7" ht="15" customHeight="1" x14ac:dyDescent="0.15">
      <c r="A40" s="105"/>
      <c r="B40" s="112" t="s">
        <v>41</v>
      </c>
      <c r="C40" s="113"/>
      <c r="D40" s="44"/>
      <c r="E40" s="44"/>
      <c r="F40" s="44"/>
      <c r="G40" s="45"/>
    </row>
    <row r="41" spans="1:7" ht="15" customHeight="1" x14ac:dyDescent="0.15">
      <c r="A41" s="105"/>
      <c r="B41" s="112" t="s">
        <v>42</v>
      </c>
      <c r="C41" s="113"/>
      <c r="D41" s="44">
        <v>70</v>
      </c>
      <c r="E41" s="44">
        <v>22</v>
      </c>
      <c r="F41" s="44">
        <v>48</v>
      </c>
      <c r="G41" s="45">
        <v>70</v>
      </c>
    </row>
    <row r="42" spans="1:7" ht="15" customHeight="1" x14ac:dyDescent="0.15">
      <c r="A42" s="105"/>
      <c r="B42" s="112" t="s">
        <v>43</v>
      </c>
      <c r="C42" s="113"/>
      <c r="D42" s="44">
        <v>54</v>
      </c>
      <c r="E42" s="44">
        <v>85</v>
      </c>
      <c r="F42" s="44">
        <v>94</v>
      </c>
      <c r="G42" s="45">
        <v>179</v>
      </c>
    </row>
    <row r="43" spans="1:7" ht="15" customHeight="1" thickBot="1" x14ac:dyDescent="0.2">
      <c r="A43" s="109"/>
      <c r="B43" s="116" t="s">
        <v>44</v>
      </c>
      <c r="C43" s="117"/>
      <c r="D43" s="53">
        <v>2060</v>
      </c>
      <c r="E43" s="53">
        <v>2674</v>
      </c>
      <c r="F43" s="53">
        <v>2483</v>
      </c>
      <c r="G43" s="54">
        <v>5157</v>
      </c>
    </row>
    <row r="44" spans="1:7" ht="15" customHeight="1" thickTop="1" x14ac:dyDescent="0.15">
      <c r="A44" s="107" t="s">
        <v>45</v>
      </c>
      <c r="B44" s="124" t="s">
        <v>46</v>
      </c>
      <c r="C44" s="125"/>
      <c r="D44" s="55">
        <v>1148</v>
      </c>
      <c r="E44" s="55">
        <v>1604</v>
      </c>
      <c r="F44" s="55">
        <v>1609</v>
      </c>
      <c r="G44" s="56">
        <v>3213</v>
      </c>
    </row>
    <row r="45" spans="1:7" ht="15" customHeight="1" x14ac:dyDescent="0.15">
      <c r="A45" s="105"/>
      <c r="B45" s="112" t="s">
        <v>47</v>
      </c>
      <c r="C45" s="113"/>
      <c r="D45" s="44">
        <v>122</v>
      </c>
      <c r="E45" s="44">
        <v>152</v>
      </c>
      <c r="F45" s="44">
        <v>140</v>
      </c>
      <c r="G45" s="45">
        <v>292</v>
      </c>
    </row>
    <row r="46" spans="1:7" ht="15" customHeight="1" x14ac:dyDescent="0.15">
      <c r="A46" s="105"/>
      <c r="B46" s="112" t="s">
        <v>48</v>
      </c>
      <c r="C46" s="113"/>
      <c r="D46" s="44">
        <v>356</v>
      </c>
      <c r="E46" s="44">
        <v>478</v>
      </c>
      <c r="F46" s="44">
        <v>477</v>
      </c>
      <c r="G46" s="45">
        <v>955</v>
      </c>
    </row>
    <row r="47" spans="1:7" ht="15" customHeight="1" x14ac:dyDescent="0.15">
      <c r="A47" s="105"/>
      <c r="B47" s="112" t="s">
        <v>49</v>
      </c>
      <c r="C47" s="113"/>
      <c r="D47" s="44">
        <v>197</v>
      </c>
      <c r="E47" s="44">
        <v>279</v>
      </c>
      <c r="F47" s="44">
        <v>268</v>
      </c>
      <c r="G47" s="45">
        <v>547</v>
      </c>
    </row>
    <row r="48" spans="1:7" ht="15" customHeight="1" x14ac:dyDescent="0.15">
      <c r="A48" s="105"/>
      <c r="B48" s="112" t="s">
        <v>50</v>
      </c>
      <c r="C48" s="113"/>
      <c r="D48" s="44">
        <v>256</v>
      </c>
      <c r="E48" s="44">
        <v>341</v>
      </c>
      <c r="F48" s="44">
        <v>353</v>
      </c>
      <c r="G48" s="45">
        <v>694</v>
      </c>
    </row>
    <row r="49" spans="1:7" ht="15" customHeight="1" x14ac:dyDescent="0.15">
      <c r="A49" s="105"/>
      <c r="B49" s="112" t="s">
        <v>51</v>
      </c>
      <c r="C49" s="113"/>
      <c r="D49" s="44">
        <v>309</v>
      </c>
      <c r="E49" s="44">
        <v>449</v>
      </c>
      <c r="F49" s="44">
        <v>411</v>
      </c>
      <c r="G49" s="45">
        <v>860</v>
      </c>
    </row>
    <row r="50" spans="1:7" ht="15" customHeight="1" x14ac:dyDescent="0.15">
      <c r="A50" s="105"/>
      <c r="B50" s="112" t="s">
        <v>52</v>
      </c>
      <c r="C50" s="113"/>
      <c r="D50" s="44">
        <v>99</v>
      </c>
      <c r="E50" s="44">
        <v>136</v>
      </c>
      <c r="F50" s="44">
        <v>127</v>
      </c>
      <c r="G50" s="45">
        <v>263</v>
      </c>
    </row>
    <row r="51" spans="1:7" ht="15" customHeight="1" x14ac:dyDescent="0.15">
      <c r="A51" s="105"/>
      <c r="B51" s="112" t="s">
        <v>53</v>
      </c>
      <c r="C51" s="113"/>
      <c r="D51" s="44">
        <v>135</v>
      </c>
      <c r="E51" s="44">
        <v>156</v>
      </c>
      <c r="F51" s="44">
        <v>181</v>
      </c>
      <c r="G51" s="45">
        <v>337</v>
      </c>
    </row>
    <row r="52" spans="1:7" ht="15" customHeight="1" x14ac:dyDescent="0.15">
      <c r="A52" s="105"/>
      <c r="B52" s="112" t="s">
        <v>54</v>
      </c>
      <c r="C52" s="113"/>
      <c r="D52" s="44">
        <v>65</v>
      </c>
      <c r="E52" s="44">
        <v>84</v>
      </c>
      <c r="F52" s="44">
        <v>81</v>
      </c>
      <c r="G52" s="45">
        <v>165</v>
      </c>
    </row>
    <row r="53" spans="1:7" ht="15" customHeight="1" x14ac:dyDescent="0.15">
      <c r="A53" s="105"/>
      <c r="B53" s="112" t="s">
        <v>55</v>
      </c>
      <c r="C53" s="113"/>
      <c r="D53" s="44">
        <v>146</v>
      </c>
      <c r="E53" s="44">
        <v>193</v>
      </c>
      <c r="F53" s="44">
        <v>173</v>
      </c>
      <c r="G53" s="45">
        <v>366</v>
      </c>
    </row>
    <row r="54" spans="1:7" ht="15" customHeight="1" x14ac:dyDescent="0.15">
      <c r="A54" s="105"/>
      <c r="B54" s="112" t="s">
        <v>56</v>
      </c>
      <c r="C54" s="113"/>
      <c r="D54" s="44">
        <v>197</v>
      </c>
      <c r="E54" s="44">
        <v>257</v>
      </c>
      <c r="F54" s="44">
        <v>257</v>
      </c>
      <c r="G54" s="45">
        <v>514</v>
      </c>
    </row>
    <row r="55" spans="1:7" ht="15" customHeight="1" x14ac:dyDescent="0.15">
      <c r="A55" s="105"/>
      <c r="B55" s="112" t="s">
        <v>57</v>
      </c>
      <c r="C55" s="113"/>
      <c r="D55" s="44">
        <v>501</v>
      </c>
      <c r="E55" s="44">
        <v>636</v>
      </c>
      <c r="F55" s="44">
        <v>614</v>
      </c>
      <c r="G55" s="45">
        <v>1250</v>
      </c>
    </row>
    <row r="56" spans="1:7" ht="15" customHeight="1" x14ac:dyDescent="0.15">
      <c r="A56" s="105"/>
      <c r="B56" s="112" t="s">
        <v>58</v>
      </c>
      <c r="C56" s="113"/>
      <c r="D56" s="44">
        <v>165</v>
      </c>
      <c r="E56" s="44">
        <v>210</v>
      </c>
      <c r="F56" s="44">
        <v>247</v>
      </c>
      <c r="G56" s="45">
        <v>457</v>
      </c>
    </row>
    <row r="57" spans="1:7" ht="15" customHeight="1" x14ac:dyDescent="0.15">
      <c r="A57" s="105"/>
      <c r="B57" s="112" t="s">
        <v>59</v>
      </c>
      <c r="C57" s="113"/>
      <c r="D57" s="44">
        <v>94</v>
      </c>
      <c r="E57" s="44">
        <v>132</v>
      </c>
      <c r="F57" s="44">
        <v>148</v>
      </c>
      <c r="G57" s="45">
        <v>280</v>
      </c>
    </row>
    <row r="58" spans="1:7" ht="15" customHeight="1" x14ac:dyDescent="0.15">
      <c r="A58" s="105"/>
      <c r="B58" s="112" t="s">
        <v>60</v>
      </c>
      <c r="C58" s="113"/>
      <c r="D58" s="44">
        <v>56</v>
      </c>
      <c r="E58" s="44">
        <v>110</v>
      </c>
      <c r="F58" s="44">
        <v>102</v>
      </c>
      <c r="G58" s="45">
        <v>212</v>
      </c>
    </row>
    <row r="59" spans="1:7" ht="15" customHeight="1" x14ac:dyDescent="0.15">
      <c r="A59" s="105"/>
      <c r="B59" s="112" t="s">
        <v>61</v>
      </c>
      <c r="C59" s="113"/>
      <c r="D59" s="44">
        <v>94</v>
      </c>
      <c r="E59" s="44">
        <v>87</v>
      </c>
      <c r="F59" s="44">
        <v>7</v>
      </c>
      <c r="G59" s="45">
        <v>94</v>
      </c>
    </row>
    <row r="60" spans="1:7" ht="15" customHeight="1" x14ac:dyDescent="0.15">
      <c r="A60" s="105"/>
      <c r="B60" s="112" t="s">
        <v>62</v>
      </c>
      <c r="C60" s="113"/>
      <c r="D60" s="47">
        <v>70</v>
      </c>
      <c r="E60" s="47">
        <v>13</v>
      </c>
      <c r="F60" s="47">
        <v>57</v>
      </c>
      <c r="G60" s="45">
        <v>70</v>
      </c>
    </row>
    <row r="61" spans="1:7" ht="15" customHeight="1" thickBot="1" x14ac:dyDescent="0.2">
      <c r="A61" s="90"/>
      <c r="B61" s="116" t="s">
        <v>63</v>
      </c>
      <c r="C61" s="117"/>
      <c r="D61" s="48">
        <v>4010</v>
      </c>
      <c r="E61" s="48">
        <v>5317</v>
      </c>
      <c r="F61" s="48">
        <v>5252</v>
      </c>
      <c r="G61" s="57">
        <v>10569</v>
      </c>
    </row>
    <row r="62" spans="1:7" ht="15" customHeight="1" thickTop="1" x14ac:dyDescent="0.15">
      <c r="A62" s="104" t="s">
        <v>64</v>
      </c>
      <c r="B62" s="120" t="s">
        <v>65</v>
      </c>
      <c r="C62" s="121"/>
      <c r="D62" s="51">
        <v>55</v>
      </c>
      <c r="E62" s="51">
        <v>71</v>
      </c>
      <c r="F62" s="51">
        <v>64</v>
      </c>
      <c r="G62" s="52">
        <v>135</v>
      </c>
    </row>
    <row r="63" spans="1:7" ht="15" customHeight="1" x14ac:dyDescent="0.15">
      <c r="A63" s="105"/>
      <c r="B63" s="112" t="s">
        <v>66</v>
      </c>
      <c r="C63" s="113"/>
      <c r="D63" s="44">
        <v>125</v>
      </c>
      <c r="E63" s="44">
        <v>169</v>
      </c>
      <c r="F63" s="44">
        <v>159</v>
      </c>
      <c r="G63" s="45">
        <v>328</v>
      </c>
    </row>
    <row r="64" spans="1:7" ht="15" customHeight="1" x14ac:dyDescent="0.15">
      <c r="A64" s="105"/>
      <c r="B64" s="112" t="s">
        <v>67</v>
      </c>
      <c r="C64" s="113"/>
      <c r="D64" s="44">
        <v>150</v>
      </c>
      <c r="E64" s="44">
        <v>217</v>
      </c>
      <c r="F64" s="44">
        <v>224</v>
      </c>
      <c r="G64" s="45">
        <v>441</v>
      </c>
    </row>
    <row r="65" spans="1:7" ht="15" customHeight="1" x14ac:dyDescent="0.15">
      <c r="A65" s="105"/>
      <c r="B65" s="112" t="s">
        <v>68</v>
      </c>
      <c r="C65" s="113"/>
      <c r="D65" s="44">
        <v>177</v>
      </c>
      <c r="E65" s="44">
        <v>257</v>
      </c>
      <c r="F65" s="44">
        <v>240</v>
      </c>
      <c r="G65" s="45">
        <v>497</v>
      </c>
    </row>
    <row r="66" spans="1:7" ht="15" customHeight="1" x14ac:dyDescent="0.15">
      <c r="A66" s="105"/>
      <c r="B66" s="112" t="s">
        <v>69</v>
      </c>
      <c r="C66" s="113"/>
      <c r="D66" s="44">
        <v>163</v>
      </c>
      <c r="E66" s="44">
        <v>254</v>
      </c>
      <c r="F66" s="44">
        <v>225</v>
      </c>
      <c r="G66" s="45">
        <v>479</v>
      </c>
    </row>
    <row r="67" spans="1:7" ht="15" customHeight="1" x14ac:dyDescent="0.15">
      <c r="A67" s="105"/>
      <c r="B67" s="112" t="s">
        <v>70</v>
      </c>
      <c r="C67" s="113"/>
      <c r="D67" s="44">
        <v>109</v>
      </c>
      <c r="E67" s="44">
        <v>129</v>
      </c>
      <c r="F67" s="44">
        <v>128</v>
      </c>
      <c r="G67" s="45">
        <v>257</v>
      </c>
    </row>
    <row r="68" spans="1:7" ht="15" customHeight="1" x14ac:dyDescent="0.15">
      <c r="A68" s="105"/>
      <c r="B68" s="112" t="s">
        <v>71</v>
      </c>
      <c r="C68" s="113"/>
      <c r="D68" s="44">
        <v>176</v>
      </c>
      <c r="E68" s="44">
        <v>258</v>
      </c>
      <c r="F68" s="44">
        <v>220</v>
      </c>
      <c r="G68" s="45">
        <v>478</v>
      </c>
    </row>
    <row r="69" spans="1:7" ht="15" customHeight="1" x14ac:dyDescent="0.15">
      <c r="A69" s="105"/>
      <c r="B69" s="112" t="s">
        <v>72</v>
      </c>
      <c r="C69" s="113"/>
      <c r="D69" s="44">
        <v>216</v>
      </c>
      <c r="E69" s="44">
        <v>314</v>
      </c>
      <c r="F69" s="44">
        <v>340</v>
      </c>
      <c r="G69" s="45">
        <v>654</v>
      </c>
    </row>
    <row r="70" spans="1:7" ht="15" customHeight="1" x14ac:dyDescent="0.15">
      <c r="A70" s="105"/>
      <c r="B70" s="112" t="s">
        <v>73</v>
      </c>
      <c r="C70" s="113"/>
      <c r="D70" s="44">
        <v>212</v>
      </c>
      <c r="E70" s="44">
        <v>322</v>
      </c>
      <c r="F70" s="44">
        <v>306</v>
      </c>
      <c r="G70" s="45">
        <v>628</v>
      </c>
    </row>
    <row r="71" spans="1:7" ht="15" customHeight="1" x14ac:dyDescent="0.15">
      <c r="A71" s="105"/>
      <c r="B71" s="112" t="s">
        <v>74</v>
      </c>
      <c r="C71" s="113"/>
      <c r="D71" s="44">
        <v>294</v>
      </c>
      <c r="E71" s="44">
        <v>409</v>
      </c>
      <c r="F71" s="44">
        <v>421</v>
      </c>
      <c r="G71" s="45">
        <v>830</v>
      </c>
    </row>
    <row r="72" spans="1:7" ht="15" customHeight="1" x14ac:dyDescent="0.15">
      <c r="A72" s="105"/>
      <c r="B72" s="112" t="s">
        <v>75</v>
      </c>
      <c r="C72" s="113"/>
      <c r="D72" s="44">
        <v>116</v>
      </c>
      <c r="E72" s="44">
        <v>177</v>
      </c>
      <c r="F72" s="44">
        <v>172</v>
      </c>
      <c r="G72" s="45">
        <v>349</v>
      </c>
    </row>
    <row r="73" spans="1:7" ht="15" customHeight="1" x14ac:dyDescent="0.15">
      <c r="A73" s="105"/>
      <c r="B73" s="112" t="s">
        <v>76</v>
      </c>
      <c r="C73" s="113"/>
      <c r="D73" s="44">
        <v>62</v>
      </c>
      <c r="E73" s="44">
        <v>106</v>
      </c>
      <c r="F73" s="44">
        <v>90</v>
      </c>
      <c r="G73" s="45">
        <v>196</v>
      </c>
    </row>
    <row r="74" spans="1:7" ht="15" customHeight="1" x14ac:dyDescent="0.15">
      <c r="A74" s="105"/>
      <c r="B74" s="112" t="s">
        <v>77</v>
      </c>
      <c r="C74" s="113"/>
      <c r="D74" s="44">
        <v>169</v>
      </c>
      <c r="E74" s="44">
        <v>233</v>
      </c>
      <c r="F74" s="44">
        <v>240</v>
      </c>
      <c r="G74" s="45">
        <v>473</v>
      </c>
    </row>
    <row r="75" spans="1:7" ht="15" customHeight="1" x14ac:dyDescent="0.15">
      <c r="A75" s="105"/>
      <c r="B75" s="112" t="s">
        <v>78</v>
      </c>
      <c r="C75" s="113"/>
      <c r="D75" s="44">
        <v>365</v>
      </c>
      <c r="E75" s="44">
        <v>530</v>
      </c>
      <c r="F75" s="44">
        <v>543</v>
      </c>
      <c r="G75" s="45">
        <v>1073</v>
      </c>
    </row>
    <row r="76" spans="1:7" ht="15" customHeight="1" x14ac:dyDescent="0.15">
      <c r="A76" s="105"/>
      <c r="B76" s="112" t="s">
        <v>79</v>
      </c>
      <c r="C76" s="113"/>
      <c r="D76" s="44">
        <v>712</v>
      </c>
      <c r="E76" s="44">
        <v>979</v>
      </c>
      <c r="F76" s="44">
        <v>990</v>
      </c>
      <c r="G76" s="45">
        <v>1969</v>
      </c>
    </row>
    <row r="77" spans="1:7" ht="15" customHeight="1" x14ac:dyDescent="0.15">
      <c r="A77" s="105"/>
      <c r="B77" s="112" t="s">
        <v>80</v>
      </c>
      <c r="C77" s="113"/>
      <c r="D77" s="44">
        <v>253</v>
      </c>
      <c r="E77" s="44">
        <v>382</v>
      </c>
      <c r="F77" s="44">
        <v>378</v>
      </c>
      <c r="G77" s="45">
        <v>760</v>
      </c>
    </row>
    <row r="78" spans="1:7" ht="15" customHeight="1" x14ac:dyDescent="0.15">
      <c r="A78" s="105"/>
      <c r="B78" s="112" t="s">
        <v>81</v>
      </c>
      <c r="C78" s="113"/>
      <c r="D78" s="44">
        <v>167</v>
      </c>
      <c r="E78" s="44">
        <v>223</v>
      </c>
      <c r="F78" s="44">
        <v>217</v>
      </c>
      <c r="G78" s="45">
        <v>440</v>
      </c>
    </row>
    <row r="79" spans="1:7" ht="15" customHeight="1" x14ac:dyDescent="0.15">
      <c r="A79" s="105"/>
      <c r="B79" s="112" t="s">
        <v>82</v>
      </c>
      <c r="C79" s="113"/>
      <c r="D79" s="44">
        <v>313</v>
      </c>
      <c r="E79" s="44">
        <v>444</v>
      </c>
      <c r="F79" s="44">
        <v>438</v>
      </c>
      <c r="G79" s="45">
        <v>882</v>
      </c>
    </row>
    <row r="80" spans="1:7" ht="15" customHeight="1" x14ac:dyDescent="0.15">
      <c r="A80" s="105"/>
      <c r="B80" s="112" t="s">
        <v>83</v>
      </c>
      <c r="C80" s="113"/>
      <c r="D80" s="44">
        <v>149</v>
      </c>
      <c r="E80" s="44">
        <v>201</v>
      </c>
      <c r="F80" s="44">
        <v>180</v>
      </c>
      <c r="G80" s="45">
        <v>381</v>
      </c>
    </row>
    <row r="81" spans="1:7" ht="15" customHeight="1" x14ac:dyDescent="0.15">
      <c r="A81" s="105"/>
      <c r="B81" s="112" t="s">
        <v>84</v>
      </c>
      <c r="C81" s="113"/>
      <c r="D81" s="44">
        <v>87</v>
      </c>
      <c r="E81" s="44">
        <v>127</v>
      </c>
      <c r="F81" s="44">
        <v>122</v>
      </c>
      <c r="G81" s="45">
        <v>249</v>
      </c>
    </row>
    <row r="82" spans="1:7" ht="15" customHeight="1" x14ac:dyDescent="0.15">
      <c r="A82" s="105"/>
      <c r="B82" s="112" t="s">
        <v>85</v>
      </c>
      <c r="C82" s="113"/>
      <c r="D82" s="44">
        <v>114</v>
      </c>
      <c r="E82" s="44">
        <v>162</v>
      </c>
      <c r="F82" s="44">
        <v>189</v>
      </c>
      <c r="G82" s="45">
        <v>351</v>
      </c>
    </row>
    <row r="83" spans="1:7" ht="15" customHeight="1" x14ac:dyDescent="0.15">
      <c r="A83" s="105"/>
      <c r="B83" s="112" t="s">
        <v>86</v>
      </c>
      <c r="C83" s="113"/>
      <c r="D83" s="44">
        <v>69</v>
      </c>
      <c r="E83" s="44">
        <v>101</v>
      </c>
      <c r="F83" s="44">
        <v>121</v>
      </c>
      <c r="G83" s="45">
        <v>222</v>
      </c>
    </row>
    <row r="84" spans="1:7" ht="15" customHeight="1" x14ac:dyDescent="0.15">
      <c r="A84" s="105"/>
      <c r="B84" s="112" t="s">
        <v>87</v>
      </c>
      <c r="C84" s="113"/>
      <c r="D84" s="44">
        <v>192</v>
      </c>
      <c r="E84" s="44">
        <v>366</v>
      </c>
      <c r="F84" s="44">
        <v>343</v>
      </c>
      <c r="G84" s="45">
        <v>709</v>
      </c>
    </row>
    <row r="85" spans="1:7" ht="15" customHeight="1" x14ac:dyDescent="0.15">
      <c r="A85" s="105"/>
      <c r="B85" s="112" t="s">
        <v>88</v>
      </c>
      <c r="C85" s="113"/>
      <c r="D85" s="44">
        <v>122</v>
      </c>
      <c r="E85" s="44">
        <v>225</v>
      </c>
      <c r="F85" s="44">
        <v>230</v>
      </c>
      <c r="G85" s="45">
        <v>455</v>
      </c>
    </row>
    <row r="86" spans="1:7" ht="15" customHeight="1" x14ac:dyDescent="0.15">
      <c r="A86" s="105"/>
      <c r="B86" s="112" t="s">
        <v>89</v>
      </c>
      <c r="C86" s="113"/>
      <c r="D86" s="44">
        <v>58</v>
      </c>
      <c r="E86" s="44">
        <v>25</v>
      </c>
      <c r="F86" s="44">
        <v>33</v>
      </c>
      <c r="G86" s="45">
        <v>58</v>
      </c>
    </row>
    <row r="87" spans="1:7" ht="15" customHeight="1" x14ac:dyDescent="0.15">
      <c r="A87" s="105"/>
      <c r="B87" s="112" t="s">
        <v>90</v>
      </c>
      <c r="C87" s="113"/>
      <c r="D87" s="44">
        <v>112</v>
      </c>
      <c r="E87" s="44">
        <v>34</v>
      </c>
      <c r="F87" s="44">
        <v>79</v>
      </c>
      <c r="G87" s="45">
        <v>113</v>
      </c>
    </row>
    <row r="88" spans="1:7" ht="15" customHeight="1" x14ac:dyDescent="0.15">
      <c r="A88" s="105"/>
      <c r="B88" s="112" t="s">
        <v>91</v>
      </c>
      <c r="C88" s="113"/>
      <c r="D88" s="44">
        <v>53</v>
      </c>
      <c r="E88" s="44">
        <v>31</v>
      </c>
      <c r="F88" s="44">
        <v>22</v>
      </c>
      <c r="G88" s="45">
        <v>53</v>
      </c>
    </row>
    <row r="89" spans="1:7" ht="15" customHeight="1" thickBot="1" x14ac:dyDescent="0.2">
      <c r="A89" s="90"/>
      <c r="B89" s="116" t="s">
        <v>92</v>
      </c>
      <c r="C89" s="117"/>
      <c r="D89" s="48">
        <v>4790</v>
      </c>
      <c r="E89" s="48">
        <v>6746</v>
      </c>
      <c r="F89" s="48">
        <v>6714</v>
      </c>
      <c r="G89" s="57">
        <v>13460</v>
      </c>
    </row>
    <row r="90" spans="1:7" ht="15" customHeight="1" thickTop="1" thickBot="1" x14ac:dyDescent="0.2">
      <c r="A90" s="42" t="s">
        <v>97</v>
      </c>
      <c r="B90" s="118" t="s">
        <v>98</v>
      </c>
      <c r="C90" s="119"/>
      <c r="D90" s="58">
        <v>466</v>
      </c>
      <c r="E90" s="58">
        <v>600</v>
      </c>
      <c r="F90" s="58">
        <v>561</v>
      </c>
      <c r="G90" s="59">
        <v>1161</v>
      </c>
    </row>
    <row r="91" spans="1:7" ht="15" customHeight="1" thickTop="1" x14ac:dyDescent="0.15">
      <c r="A91" s="41"/>
      <c r="B91" s="114" t="s">
        <v>93</v>
      </c>
      <c r="C91" s="115"/>
      <c r="D91" s="60">
        <v>15729</v>
      </c>
      <c r="E91" s="60">
        <v>21270</v>
      </c>
      <c r="F91" s="60">
        <v>20911</v>
      </c>
      <c r="G91" s="60">
        <v>42181</v>
      </c>
    </row>
    <row r="92" spans="1:7" ht="15" customHeight="1" x14ac:dyDescent="0.15">
      <c r="D92" s="9"/>
      <c r="E92" s="9"/>
      <c r="F92" s="9"/>
      <c r="G92" s="9"/>
    </row>
    <row r="93" spans="1:7" ht="15" customHeight="1" x14ac:dyDescent="0.15">
      <c r="D93" s="9"/>
      <c r="E93" s="9"/>
      <c r="F93" s="9"/>
      <c r="G93" s="9"/>
    </row>
    <row r="94" spans="1:7" ht="15" customHeight="1" x14ac:dyDescent="0.15"/>
    <row r="95" spans="1:7" ht="15" customHeight="1" x14ac:dyDescent="0.15"/>
    <row r="96" spans="1:7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</sheetData>
  <mergeCells count="94"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53:C53"/>
    <mergeCell ref="B54:C54"/>
    <mergeCell ref="B55:C55"/>
    <mergeCell ref="B56:C56"/>
    <mergeCell ref="B57:C57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B16:C16"/>
    <mergeCell ref="B17:C17"/>
    <mergeCell ref="B18:C18"/>
    <mergeCell ref="B19:C19"/>
    <mergeCell ref="B20:C20"/>
    <mergeCell ref="B21:C21"/>
    <mergeCell ref="B10:C10"/>
    <mergeCell ref="B11:C11"/>
    <mergeCell ref="B12:C12"/>
    <mergeCell ref="B13:C13"/>
    <mergeCell ref="B14:C14"/>
    <mergeCell ref="B15:C15"/>
    <mergeCell ref="F1:G1"/>
    <mergeCell ref="A2:G3"/>
    <mergeCell ref="B4:C4"/>
    <mergeCell ref="E4:G4"/>
    <mergeCell ref="B5:C5"/>
    <mergeCell ref="A6:A26"/>
    <mergeCell ref="B6:C6"/>
    <mergeCell ref="B7:C7"/>
    <mergeCell ref="B8:C8"/>
    <mergeCell ref="B9:C9"/>
  </mergeCells>
  <phoneticPr fontId="3"/>
  <pageMargins left="0.78740157480314965" right="0.78740157480314965" top="0.31496062992125984" bottom="0.78740157480314965" header="0.19685039370078741" footer="0.51181102362204722"/>
  <pageSetup paperSize="9" orientation="portrait" r:id="rId1"/>
  <headerFooter alignWithMargins="0">
    <oddFooter>&amp;C&amp;P/&amp;N</oddFooter>
  </headerFooter>
  <rowBreaks count="1" manualBreakCount="1">
    <brk id="4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00"/>
  <sheetViews>
    <sheetView topLeftCell="A9" zoomScale="110" zoomScaleNormal="110" zoomScaleSheetLayoutView="85" workbookViewId="0">
      <selection activeCell="I9" sqref="I9"/>
    </sheetView>
  </sheetViews>
  <sheetFormatPr defaultRowHeight="13.5" x14ac:dyDescent="0.15"/>
  <cols>
    <col min="1" max="1" width="6.25" style="1" customWidth="1"/>
    <col min="2" max="2" width="11.75" style="1" customWidth="1"/>
    <col min="3" max="3" width="17.5" style="1" customWidth="1"/>
    <col min="4" max="4" width="11.375" style="1" customWidth="1"/>
    <col min="5" max="5" width="11" style="1" customWidth="1"/>
    <col min="6" max="6" width="11.5" style="1" customWidth="1"/>
    <col min="7" max="7" width="15" style="1" customWidth="1"/>
    <col min="8" max="16384" width="9" style="1"/>
  </cols>
  <sheetData>
    <row r="1" spans="1:8" x14ac:dyDescent="0.15">
      <c r="F1" s="91" t="s">
        <v>99</v>
      </c>
      <c r="G1" s="92"/>
      <c r="H1" s="2"/>
    </row>
    <row r="2" spans="1:8" ht="13.5" customHeight="1" x14ac:dyDescent="0.15">
      <c r="A2" s="93" t="s">
        <v>0</v>
      </c>
      <c r="B2" s="93"/>
      <c r="C2" s="93"/>
      <c r="D2" s="93"/>
      <c r="E2" s="93"/>
      <c r="F2" s="93"/>
      <c r="G2" s="93"/>
      <c r="H2" s="3"/>
    </row>
    <row r="3" spans="1:8" ht="13.5" customHeight="1" x14ac:dyDescent="0.2">
      <c r="A3" s="93"/>
      <c r="B3" s="93"/>
      <c r="C3" s="93"/>
      <c r="D3" s="93"/>
      <c r="E3" s="93"/>
      <c r="F3" s="93"/>
      <c r="G3" s="93"/>
      <c r="H3" s="4"/>
    </row>
    <row r="4" spans="1:8" ht="16.5" customHeight="1" x14ac:dyDescent="0.15">
      <c r="B4" s="94"/>
      <c r="C4" s="94"/>
      <c r="D4" s="5"/>
      <c r="E4" s="95" t="s">
        <v>95</v>
      </c>
      <c r="F4" s="95"/>
      <c r="G4" s="95"/>
    </row>
    <row r="5" spans="1:8" ht="15" customHeight="1" x14ac:dyDescent="0.15">
      <c r="A5" s="6"/>
      <c r="B5" s="96" t="s">
        <v>1</v>
      </c>
      <c r="C5" s="96"/>
      <c r="D5" s="25" t="s">
        <v>2</v>
      </c>
      <c r="E5" s="25" t="s">
        <v>3</v>
      </c>
      <c r="F5" s="25" t="s">
        <v>4</v>
      </c>
      <c r="G5" s="25" t="s">
        <v>5</v>
      </c>
    </row>
    <row r="6" spans="1:8" ht="15" customHeight="1" x14ac:dyDescent="0.15">
      <c r="A6" s="90" t="s">
        <v>6</v>
      </c>
      <c r="B6" s="75" t="s">
        <v>96</v>
      </c>
      <c r="C6" s="76"/>
      <c r="D6" s="28">
        <v>413</v>
      </c>
      <c r="E6" s="28">
        <v>565</v>
      </c>
      <c r="F6" s="28">
        <v>543</v>
      </c>
      <c r="G6" s="7">
        <f>E6+F6</f>
        <v>1108</v>
      </c>
    </row>
    <row r="7" spans="1:8" ht="15" customHeight="1" x14ac:dyDescent="0.15">
      <c r="A7" s="84"/>
      <c r="B7" s="75" t="s">
        <v>7</v>
      </c>
      <c r="C7" s="76"/>
      <c r="D7" s="28">
        <v>140</v>
      </c>
      <c r="E7" s="28">
        <v>174</v>
      </c>
      <c r="F7" s="28">
        <v>188</v>
      </c>
      <c r="G7" s="7">
        <f t="shared" ref="G7:G70" si="0">E7+F7</f>
        <v>362</v>
      </c>
    </row>
    <row r="8" spans="1:8" ht="15" customHeight="1" x14ac:dyDescent="0.15">
      <c r="A8" s="84"/>
      <c r="B8" s="75" t="s">
        <v>8</v>
      </c>
      <c r="C8" s="76"/>
      <c r="D8" s="28">
        <v>92</v>
      </c>
      <c r="E8" s="28">
        <v>118</v>
      </c>
      <c r="F8" s="28">
        <v>114</v>
      </c>
      <c r="G8" s="7">
        <f t="shared" si="0"/>
        <v>232</v>
      </c>
    </row>
    <row r="9" spans="1:8" ht="15" customHeight="1" x14ac:dyDescent="0.15">
      <c r="A9" s="84"/>
      <c r="B9" s="75" t="s">
        <v>9</v>
      </c>
      <c r="C9" s="76"/>
      <c r="D9" s="28">
        <v>340</v>
      </c>
      <c r="E9" s="28">
        <v>417</v>
      </c>
      <c r="F9" s="28">
        <v>453</v>
      </c>
      <c r="G9" s="7">
        <f t="shared" si="0"/>
        <v>870</v>
      </c>
    </row>
    <row r="10" spans="1:8" ht="15" customHeight="1" x14ac:dyDescent="0.15">
      <c r="A10" s="84"/>
      <c r="B10" s="75" t="s">
        <v>10</v>
      </c>
      <c r="C10" s="76"/>
      <c r="D10" s="28">
        <v>90</v>
      </c>
      <c r="E10" s="28">
        <v>118</v>
      </c>
      <c r="F10" s="28">
        <v>113</v>
      </c>
      <c r="G10" s="7">
        <f t="shared" si="0"/>
        <v>231</v>
      </c>
    </row>
    <row r="11" spans="1:8" ht="15" customHeight="1" x14ac:dyDescent="0.15">
      <c r="A11" s="84"/>
      <c r="B11" s="75" t="s">
        <v>11</v>
      </c>
      <c r="C11" s="76"/>
      <c r="D11" s="28">
        <v>85</v>
      </c>
      <c r="E11" s="28">
        <v>114</v>
      </c>
      <c r="F11" s="28">
        <v>95</v>
      </c>
      <c r="G11" s="7">
        <f t="shared" si="0"/>
        <v>209</v>
      </c>
    </row>
    <row r="12" spans="1:8" ht="15" customHeight="1" x14ac:dyDescent="0.15">
      <c r="A12" s="84"/>
      <c r="B12" s="75" t="s">
        <v>12</v>
      </c>
      <c r="C12" s="76"/>
      <c r="D12" s="28">
        <v>83</v>
      </c>
      <c r="E12" s="28">
        <v>115</v>
      </c>
      <c r="F12" s="28">
        <v>116</v>
      </c>
      <c r="G12" s="7">
        <f t="shared" si="0"/>
        <v>231</v>
      </c>
    </row>
    <row r="13" spans="1:8" ht="15" customHeight="1" x14ac:dyDescent="0.15">
      <c r="A13" s="84"/>
      <c r="B13" s="75" t="s">
        <v>13</v>
      </c>
      <c r="C13" s="76"/>
      <c r="D13" s="28">
        <v>347</v>
      </c>
      <c r="E13" s="28">
        <v>472</v>
      </c>
      <c r="F13" s="28">
        <v>465</v>
      </c>
      <c r="G13" s="7">
        <f t="shared" si="0"/>
        <v>937</v>
      </c>
    </row>
    <row r="14" spans="1:8" ht="15" customHeight="1" x14ac:dyDescent="0.15">
      <c r="A14" s="84"/>
      <c r="B14" s="75" t="s">
        <v>14</v>
      </c>
      <c r="C14" s="76"/>
      <c r="D14" s="28">
        <v>182</v>
      </c>
      <c r="E14" s="28">
        <v>285</v>
      </c>
      <c r="F14" s="28">
        <v>249</v>
      </c>
      <c r="G14" s="7">
        <f t="shared" si="0"/>
        <v>534</v>
      </c>
    </row>
    <row r="15" spans="1:8" ht="15" customHeight="1" x14ac:dyDescent="0.15">
      <c r="A15" s="84"/>
      <c r="B15" s="75" t="s">
        <v>15</v>
      </c>
      <c r="C15" s="76"/>
      <c r="D15" s="28">
        <v>225</v>
      </c>
      <c r="E15" s="28">
        <v>305</v>
      </c>
      <c r="F15" s="28">
        <v>288</v>
      </c>
      <c r="G15" s="7">
        <f t="shared" si="0"/>
        <v>593</v>
      </c>
    </row>
    <row r="16" spans="1:8" ht="15" customHeight="1" x14ac:dyDescent="0.15">
      <c r="A16" s="84"/>
      <c r="B16" s="75" t="s">
        <v>16</v>
      </c>
      <c r="C16" s="76"/>
      <c r="D16" s="28">
        <v>146</v>
      </c>
      <c r="E16" s="28">
        <v>221</v>
      </c>
      <c r="F16" s="28">
        <v>224</v>
      </c>
      <c r="G16" s="7">
        <f t="shared" si="0"/>
        <v>445</v>
      </c>
    </row>
    <row r="17" spans="1:8" ht="15" customHeight="1" x14ac:dyDescent="0.15">
      <c r="A17" s="84"/>
      <c r="B17" s="75" t="s">
        <v>17</v>
      </c>
      <c r="C17" s="76"/>
      <c r="D17" s="28">
        <v>162</v>
      </c>
      <c r="E17" s="28">
        <v>207</v>
      </c>
      <c r="F17" s="28">
        <v>245</v>
      </c>
      <c r="G17" s="7">
        <f t="shared" si="0"/>
        <v>452</v>
      </c>
    </row>
    <row r="18" spans="1:8" ht="15" customHeight="1" x14ac:dyDescent="0.15">
      <c r="A18" s="84"/>
      <c r="B18" s="75" t="s">
        <v>18</v>
      </c>
      <c r="C18" s="76"/>
      <c r="D18" s="28">
        <v>250</v>
      </c>
      <c r="E18" s="28">
        <v>311</v>
      </c>
      <c r="F18" s="28">
        <v>282</v>
      </c>
      <c r="G18" s="7">
        <f t="shared" si="0"/>
        <v>593</v>
      </c>
    </row>
    <row r="19" spans="1:8" ht="15" customHeight="1" x14ac:dyDescent="0.15">
      <c r="A19" s="84"/>
      <c r="B19" s="75" t="s">
        <v>19</v>
      </c>
      <c r="C19" s="76"/>
      <c r="D19" s="28">
        <v>182</v>
      </c>
      <c r="E19" s="28">
        <v>247</v>
      </c>
      <c r="F19" s="28">
        <v>239</v>
      </c>
      <c r="G19" s="7">
        <f t="shared" si="0"/>
        <v>486</v>
      </c>
    </row>
    <row r="20" spans="1:8" ht="15" customHeight="1" x14ac:dyDescent="0.15">
      <c r="A20" s="84"/>
      <c r="B20" s="75" t="s">
        <v>20</v>
      </c>
      <c r="C20" s="76"/>
      <c r="D20" s="28">
        <v>89</v>
      </c>
      <c r="E20" s="28">
        <v>121</v>
      </c>
      <c r="F20" s="28">
        <v>122</v>
      </c>
      <c r="G20" s="7">
        <f t="shared" si="0"/>
        <v>243</v>
      </c>
    </row>
    <row r="21" spans="1:8" ht="15" customHeight="1" x14ac:dyDescent="0.15">
      <c r="A21" s="84"/>
      <c r="B21" s="75" t="s">
        <v>21</v>
      </c>
      <c r="C21" s="76"/>
      <c r="D21" s="28">
        <v>549</v>
      </c>
      <c r="E21" s="28">
        <v>863</v>
      </c>
      <c r="F21" s="28">
        <v>855</v>
      </c>
      <c r="G21" s="7">
        <f t="shared" si="0"/>
        <v>1718</v>
      </c>
    </row>
    <row r="22" spans="1:8" ht="15" customHeight="1" x14ac:dyDescent="0.15">
      <c r="A22" s="84"/>
      <c r="B22" s="75" t="s">
        <v>22</v>
      </c>
      <c r="C22" s="76"/>
      <c r="D22" s="28">
        <v>370</v>
      </c>
      <c r="E22" s="28">
        <v>537</v>
      </c>
      <c r="F22" s="28">
        <v>598</v>
      </c>
      <c r="G22" s="7">
        <f t="shared" si="0"/>
        <v>1135</v>
      </c>
    </row>
    <row r="23" spans="1:8" ht="15" customHeight="1" x14ac:dyDescent="0.15">
      <c r="A23" s="84"/>
      <c r="B23" s="75" t="s">
        <v>23</v>
      </c>
      <c r="C23" s="76"/>
      <c r="D23" s="28">
        <v>417</v>
      </c>
      <c r="E23" s="28">
        <v>578</v>
      </c>
      <c r="F23" s="28">
        <v>504</v>
      </c>
      <c r="G23" s="7">
        <f t="shared" si="0"/>
        <v>1082</v>
      </c>
    </row>
    <row r="24" spans="1:8" ht="15" customHeight="1" x14ac:dyDescent="0.15">
      <c r="A24" s="84"/>
      <c r="B24" s="26" t="s">
        <v>24</v>
      </c>
      <c r="C24" s="27"/>
      <c r="D24" s="10">
        <v>53</v>
      </c>
      <c r="E24" s="11">
        <v>79</v>
      </c>
      <c r="F24" s="11">
        <v>102</v>
      </c>
      <c r="G24" s="7">
        <v>181</v>
      </c>
      <c r="H24" s="9"/>
    </row>
    <row r="25" spans="1:8" ht="15" customHeight="1" x14ac:dyDescent="0.15">
      <c r="A25" s="84"/>
      <c r="B25" s="75" t="s">
        <v>25</v>
      </c>
      <c r="C25" s="76"/>
      <c r="D25" s="10">
        <v>106</v>
      </c>
      <c r="E25" s="10">
        <v>31</v>
      </c>
      <c r="F25" s="10">
        <v>75</v>
      </c>
      <c r="G25" s="7">
        <f t="shared" si="0"/>
        <v>106</v>
      </c>
      <c r="H25" s="9"/>
    </row>
    <row r="26" spans="1:8" ht="15" customHeight="1" thickBot="1" x14ac:dyDescent="0.2">
      <c r="A26" s="84"/>
      <c r="B26" s="89" t="s">
        <v>26</v>
      </c>
      <c r="C26" s="89"/>
      <c r="D26" s="12">
        <f>SUM(D6:D25)</f>
        <v>4321</v>
      </c>
      <c r="E26" s="12">
        <f>SUM(E6:E25)</f>
        <v>5878</v>
      </c>
      <c r="F26" s="23">
        <f>SUM(F6:F25)</f>
        <v>5870</v>
      </c>
      <c r="G26" s="24">
        <f>SUM(G6:G25)</f>
        <v>11748</v>
      </c>
    </row>
    <row r="27" spans="1:8" ht="15" customHeight="1" thickTop="1" x14ac:dyDescent="0.15">
      <c r="A27" s="83" t="s">
        <v>27</v>
      </c>
      <c r="B27" s="86" t="s">
        <v>28</v>
      </c>
      <c r="C27" s="87"/>
      <c r="D27" s="29">
        <v>263</v>
      </c>
      <c r="E27" s="29">
        <v>399</v>
      </c>
      <c r="F27" s="29">
        <v>342</v>
      </c>
      <c r="G27" s="22">
        <f t="shared" si="0"/>
        <v>741</v>
      </c>
    </row>
    <row r="28" spans="1:8" ht="15" customHeight="1" x14ac:dyDescent="0.15">
      <c r="A28" s="84"/>
      <c r="B28" s="75" t="s">
        <v>29</v>
      </c>
      <c r="C28" s="76"/>
      <c r="D28" s="28">
        <v>100</v>
      </c>
      <c r="E28" s="28">
        <v>133</v>
      </c>
      <c r="F28" s="28">
        <v>120</v>
      </c>
      <c r="G28" s="7">
        <f t="shared" si="0"/>
        <v>253</v>
      </c>
    </row>
    <row r="29" spans="1:8" ht="15" customHeight="1" x14ac:dyDescent="0.15">
      <c r="A29" s="84"/>
      <c r="B29" s="75" t="s">
        <v>30</v>
      </c>
      <c r="C29" s="76"/>
      <c r="D29" s="28">
        <v>68</v>
      </c>
      <c r="E29" s="28">
        <v>98</v>
      </c>
      <c r="F29" s="28">
        <v>93</v>
      </c>
      <c r="G29" s="7">
        <f t="shared" si="0"/>
        <v>191</v>
      </c>
    </row>
    <row r="30" spans="1:8" ht="15" customHeight="1" x14ac:dyDescent="0.15">
      <c r="A30" s="84"/>
      <c r="B30" s="75" t="s">
        <v>31</v>
      </c>
      <c r="C30" s="76"/>
      <c r="D30" s="28">
        <v>224</v>
      </c>
      <c r="E30" s="28">
        <v>326</v>
      </c>
      <c r="F30" s="28">
        <v>278</v>
      </c>
      <c r="G30" s="7">
        <f t="shared" si="0"/>
        <v>604</v>
      </c>
    </row>
    <row r="31" spans="1:8" ht="15" customHeight="1" x14ac:dyDescent="0.15">
      <c r="A31" s="84"/>
      <c r="B31" s="75" t="s">
        <v>32</v>
      </c>
      <c r="C31" s="76"/>
      <c r="D31" s="28">
        <v>58</v>
      </c>
      <c r="E31" s="28">
        <v>72</v>
      </c>
      <c r="F31" s="28">
        <v>62</v>
      </c>
      <c r="G31" s="7">
        <f t="shared" si="0"/>
        <v>134</v>
      </c>
    </row>
    <row r="32" spans="1:8" ht="15" customHeight="1" x14ac:dyDescent="0.15">
      <c r="A32" s="84"/>
      <c r="B32" s="75" t="s">
        <v>33</v>
      </c>
      <c r="C32" s="76"/>
      <c r="D32" s="28">
        <v>141</v>
      </c>
      <c r="E32" s="28">
        <v>185</v>
      </c>
      <c r="F32" s="28">
        <v>175</v>
      </c>
      <c r="G32" s="7">
        <f t="shared" si="0"/>
        <v>360</v>
      </c>
    </row>
    <row r="33" spans="1:7" ht="15" customHeight="1" x14ac:dyDescent="0.15">
      <c r="A33" s="84"/>
      <c r="B33" s="75" t="s">
        <v>34</v>
      </c>
      <c r="C33" s="76"/>
      <c r="D33" s="28">
        <v>231</v>
      </c>
      <c r="E33" s="28">
        <v>317</v>
      </c>
      <c r="F33" s="28">
        <v>286</v>
      </c>
      <c r="G33" s="7">
        <f t="shared" si="0"/>
        <v>603</v>
      </c>
    </row>
    <row r="34" spans="1:7" ht="15" customHeight="1" x14ac:dyDescent="0.15">
      <c r="A34" s="84"/>
      <c r="B34" s="75" t="s">
        <v>35</v>
      </c>
      <c r="C34" s="76"/>
      <c r="D34" s="28">
        <v>249</v>
      </c>
      <c r="E34" s="28">
        <v>339</v>
      </c>
      <c r="F34" s="28">
        <v>329</v>
      </c>
      <c r="G34" s="7">
        <f t="shared" si="0"/>
        <v>668</v>
      </c>
    </row>
    <row r="35" spans="1:7" ht="15" customHeight="1" x14ac:dyDescent="0.15">
      <c r="A35" s="84"/>
      <c r="B35" s="75" t="s">
        <v>36</v>
      </c>
      <c r="C35" s="76"/>
      <c r="D35" s="28">
        <v>180</v>
      </c>
      <c r="E35" s="28">
        <v>227</v>
      </c>
      <c r="F35" s="28">
        <v>230</v>
      </c>
      <c r="G35" s="7">
        <f t="shared" si="0"/>
        <v>457</v>
      </c>
    </row>
    <row r="36" spans="1:7" ht="15" customHeight="1" x14ac:dyDescent="0.15">
      <c r="A36" s="84"/>
      <c r="B36" s="75" t="s">
        <v>37</v>
      </c>
      <c r="C36" s="76"/>
      <c r="D36" s="28">
        <v>181</v>
      </c>
      <c r="E36" s="28">
        <v>270</v>
      </c>
      <c r="F36" s="28">
        <v>257</v>
      </c>
      <c r="G36" s="7">
        <f t="shared" si="0"/>
        <v>527</v>
      </c>
    </row>
    <row r="37" spans="1:7" ht="15" customHeight="1" x14ac:dyDescent="0.15">
      <c r="A37" s="84"/>
      <c r="B37" s="75" t="s">
        <v>38</v>
      </c>
      <c r="C37" s="76"/>
      <c r="D37" s="28">
        <v>152</v>
      </c>
      <c r="E37" s="28">
        <v>140</v>
      </c>
      <c r="F37" s="28">
        <v>131</v>
      </c>
      <c r="G37" s="7">
        <f t="shared" si="0"/>
        <v>271</v>
      </c>
    </row>
    <row r="38" spans="1:7" ht="15" customHeight="1" x14ac:dyDescent="0.15">
      <c r="A38" s="84"/>
      <c r="B38" s="75" t="s">
        <v>39</v>
      </c>
      <c r="C38" s="76"/>
      <c r="D38" s="28">
        <v>42</v>
      </c>
      <c r="E38" s="28">
        <v>49</v>
      </c>
      <c r="F38" s="28">
        <v>23</v>
      </c>
      <c r="G38" s="7">
        <f t="shared" si="0"/>
        <v>72</v>
      </c>
    </row>
    <row r="39" spans="1:7" ht="15" customHeight="1" x14ac:dyDescent="0.15">
      <c r="A39" s="84"/>
      <c r="B39" s="75" t="s">
        <v>40</v>
      </c>
      <c r="C39" s="76"/>
      <c r="D39" s="28">
        <v>29</v>
      </c>
      <c r="E39" s="28">
        <v>26</v>
      </c>
      <c r="F39" s="28">
        <v>3</v>
      </c>
      <c r="G39" s="7">
        <f t="shared" si="0"/>
        <v>29</v>
      </c>
    </row>
    <row r="40" spans="1:7" ht="15" customHeight="1" x14ac:dyDescent="0.15">
      <c r="A40" s="84"/>
      <c r="B40" s="75" t="s">
        <v>41</v>
      </c>
      <c r="C40" s="76"/>
      <c r="D40" s="28"/>
      <c r="E40" s="28"/>
      <c r="F40" s="28"/>
      <c r="G40" s="7"/>
    </row>
    <row r="41" spans="1:7" ht="15" customHeight="1" x14ac:dyDescent="0.15">
      <c r="A41" s="84"/>
      <c r="B41" s="75" t="s">
        <v>42</v>
      </c>
      <c r="C41" s="76"/>
      <c r="D41" s="28">
        <v>69</v>
      </c>
      <c r="E41" s="28">
        <v>17</v>
      </c>
      <c r="F41" s="28">
        <v>52</v>
      </c>
      <c r="G41" s="7">
        <f t="shared" si="0"/>
        <v>69</v>
      </c>
    </row>
    <row r="42" spans="1:7" ht="15" customHeight="1" x14ac:dyDescent="0.15">
      <c r="A42" s="84"/>
      <c r="B42" s="75" t="s">
        <v>43</v>
      </c>
      <c r="C42" s="76"/>
      <c r="D42" s="28">
        <v>53</v>
      </c>
      <c r="E42" s="28">
        <v>86</v>
      </c>
      <c r="F42" s="28">
        <v>95</v>
      </c>
      <c r="G42" s="7">
        <f t="shared" si="0"/>
        <v>181</v>
      </c>
    </row>
    <row r="43" spans="1:7" ht="15" customHeight="1" thickBot="1" x14ac:dyDescent="0.2">
      <c r="A43" s="85"/>
      <c r="B43" s="79" t="s">
        <v>44</v>
      </c>
      <c r="C43" s="79"/>
      <c r="D43" s="14">
        <f>SUM(D27:D42)</f>
        <v>2040</v>
      </c>
      <c r="E43" s="14">
        <f>SUM(E27:E42)</f>
        <v>2684</v>
      </c>
      <c r="F43" s="14">
        <f>SUM(F27:F42)</f>
        <v>2476</v>
      </c>
      <c r="G43" s="14">
        <f>SUM(G27:G42)</f>
        <v>5160</v>
      </c>
    </row>
    <row r="44" spans="1:7" ht="15" customHeight="1" thickTop="1" x14ac:dyDescent="0.15">
      <c r="A44" s="83" t="s">
        <v>45</v>
      </c>
      <c r="B44" s="88" t="s">
        <v>46</v>
      </c>
      <c r="C44" s="88"/>
      <c r="D44" s="29">
        <v>1113</v>
      </c>
      <c r="E44" s="29">
        <v>1606</v>
      </c>
      <c r="F44" s="29">
        <v>1573</v>
      </c>
      <c r="G44" s="7">
        <f t="shared" si="0"/>
        <v>3179</v>
      </c>
    </row>
    <row r="45" spans="1:7" ht="15" customHeight="1" x14ac:dyDescent="0.15">
      <c r="A45" s="84"/>
      <c r="B45" s="82" t="s">
        <v>47</v>
      </c>
      <c r="C45" s="82"/>
      <c r="D45" s="28">
        <v>122</v>
      </c>
      <c r="E45" s="28">
        <v>148</v>
      </c>
      <c r="F45" s="28">
        <v>149</v>
      </c>
      <c r="G45" s="7">
        <f t="shared" si="0"/>
        <v>297</v>
      </c>
    </row>
    <row r="46" spans="1:7" ht="15" customHeight="1" x14ac:dyDescent="0.15">
      <c r="A46" s="84"/>
      <c r="B46" s="82" t="s">
        <v>48</v>
      </c>
      <c r="C46" s="82"/>
      <c r="D46" s="28">
        <v>327</v>
      </c>
      <c r="E46" s="28">
        <v>456</v>
      </c>
      <c r="F46" s="28">
        <v>439</v>
      </c>
      <c r="G46" s="7">
        <f t="shared" si="0"/>
        <v>895</v>
      </c>
    </row>
    <row r="47" spans="1:7" ht="15" customHeight="1" x14ac:dyDescent="0.15">
      <c r="A47" s="84"/>
      <c r="B47" s="82" t="s">
        <v>49</v>
      </c>
      <c r="C47" s="82"/>
      <c r="D47" s="28">
        <v>187</v>
      </c>
      <c r="E47" s="28">
        <v>267</v>
      </c>
      <c r="F47" s="28">
        <v>257</v>
      </c>
      <c r="G47" s="7">
        <f t="shared" si="0"/>
        <v>524</v>
      </c>
    </row>
    <row r="48" spans="1:7" ht="15" customHeight="1" x14ac:dyDescent="0.15">
      <c r="A48" s="84"/>
      <c r="B48" s="82" t="s">
        <v>50</v>
      </c>
      <c r="C48" s="82"/>
      <c r="D48" s="28">
        <v>247</v>
      </c>
      <c r="E48" s="28">
        <v>330</v>
      </c>
      <c r="F48" s="28">
        <v>339</v>
      </c>
      <c r="G48" s="7">
        <f t="shared" si="0"/>
        <v>669</v>
      </c>
    </row>
    <row r="49" spans="1:7" ht="15" customHeight="1" x14ac:dyDescent="0.15">
      <c r="A49" s="84"/>
      <c r="B49" s="82" t="s">
        <v>51</v>
      </c>
      <c r="C49" s="82"/>
      <c r="D49" s="28">
        <v>309</v>
      </c>
      <c r="E49" s="28">
        <v>451</v>
      </c>
      <c r="F49" s="28">
        <v>416</v>
      </c>
      <c r="G49" s="7">
        <f t="shared" si="0"/>
        <v>867</v>
      </c>
    </row>
    <row r="50" spans="1:7" ht="15" customHeight="1" x14ac:dyDescent="0.15">
      <c r="A50" s="84"/>
      <c r="B50" s="82" t="s">
        <v>52</v>
      </c>
      <c r="C50" s="82"/>
      <c r="D50" s="28">
        <v>98</v>
      </c>
      <c r="E50" s="28">
        <v>133</v>
      </c>
      <c r="F50" s="28">
        <v>124</v>
      </c>
      <c r="G50" s="7">
        <f t="shared" si="0"/>
        <v>257</v>
      </c>
    </row>
    <row r="51" spans="1:7" ht="15" customHeight="1" x14ac:dyDescent="0.15">
      <c r="A51" s="84"/>
      <c r="B51" s="82" t="s">
        <v>53</v>
      </c>
      <c r="C51" s="82"/>
      <c r="D51" s="28">
        <v>134</v>
      </c>
      <c r="E51" s="28">
        <v>165</v>
      </c>
      <c r="F51" s="28">
        <v>179</v>
      </c>
      <c r="G51" s="7">
        <f t="shared" si="0"/>
        <v>344</v>
      </c>
    </row>
    <row r="52" spans="1:7" ht="15" customHeight="1" x14ac:dyDescent="0.15">
      <c r="A52" s="84"/>
      <c r="B52" s="82" t="s">
        <v>54</v>
      </c>
      <c r="C52" s="82"/>
      <c r="D52" s="28">
        <v>64</v>
      </c>
      <c r="E52" s="28">
        <v>91</v>
      </c>
      <c r="F52" s="28">
        <v>79</v>
      </c>
      <c r="G52" s="7">
        <f t="shared" si="0"/>
        <v>170</v>
      </c>
    </row>
    <row r="53" spans="1:7" ht="15" customHeight="1" x14ac:dyDescent="0.15">
      <c r="A53" s="84"/>
      <c r="B53" s="82" t="s">
        <v>55</v>
      </c>
      <c r="C53" s="82"/>
      <c r="D53" s="28">
        <v>148</v>
      </c>
      <c r="E53" s="28">
        <v>204</v>
      </c>
      <c r="F53" s="28">
        <v>182</v>
      </c>
      <c r="G53" s="7">
        <f t="shared" si="0"/>
        <v>386</v>
      </c>
    </row>
    <row r="54" spans="1:7" ht="15" customHeight="1" x14ac:dyDescent="0.15">
      <c r="A54" s="84"/>
      <c r="B54" s="82" t="s">
        <v>56</v>
      </c>
      <c r="C54" s="82"/>
      <c r="D54" s="28">
        <v>198</v>
      </c>
      <c r="E54" s="28">
        <v>261</v>
      </c>
      <c r="F54" s="28">
        <v>258</v>
      </c>
      <c r="G54" s="7">
        <f t="shared" si="0"/>
        <v>519</v>
      </c>
    </row>
    <row r="55" spans="1:7" ht="15" customHeight="1" x14ac:dyDescent="0.15">
      <c r="A55" s="84"/>
      <c r="B55" s="82" t="s">
        <v>57</v>
      </c>
      <c r="C55" s="82"/>
      <c r="D55" s="28">
        <v>507</v>
      </c>
      <c r="E55" s="28">
        <v>638</v>
      </c>
      <c r="F55" s="28">
        <v>640</v>
      </c>
      <c r="G55" s="7">
        <f t="shared" si="0"/>
        <v>1278</v>
      </c>
    </row>
    <row r="56" spans="1:7" ht="15" customHeight="1" x14ac:dyDescent="0.15">
      <c r="A56" s="84"/>
      <c r="B56" s="82" t="s">
        <v>58</v>
      </c>
      <c r="C56" s="82"/>
      <c r="D56" s="28">
        <v>164</v>
      </c>
      <c r="E56" s="28">
        <v>216</v>
      </c>
      <c r="F56" s="28">
        <v>254</v>
      </c>
      <c r="G56" s="7">
        <f t="shared" si="0"/>
        <v>470</v>
      </c>
    </row>
    <row r="57" spans="1:7" ht="15" customHeight="1" x14ac:dyDescent="0.15">
      <c r="A57" s="84"/>
      <c r="B57" s="82" t="s">
        <v>59</v>
      </c>
      <c r="C57" s="82"/>
      <c r="D57" s="28">
        <v>91</v>
      </c>
      <c r="E57" s="28">
        <v>135</v>
      </c>
      <c r="F57" s="28">
        <v>146</v>
      </c>
      <c r="G57" s="7">
        <f t="shared" si="0"/>
        <v>281</v>
      </c>
    </row>
    <row r="58" spans="1:7" ht="15" customHeight="1" x14ac:dyDescent="0.15">
      <c r="A58" s="84"/>
      <c r="B58" s="82" t="s">
        <v>60</v>
      </c>
      <c r="C58" s="82"/>
      <c r="D58" s="28">
        <v>55</v>
      </c>
      <c r="E58" s="28">
        <v>111</v>
      </c>
      <c r="F58" s="28">
        <v>104</v>
      </c>
      <c r="G58" s="7">
        <f t="shared" si="0"/>
        <v>215</v>
      </c>
    </row>
    <row r="59" spans="1:7" ht="15" customHeight="1" x14ac:dyDescent="0.15">
      <c r="A59" s="84"/>
      <c r="B59" s="82" t="s">
        <v>61</v>
      </c>
      <c r="C59" s="82"/>
      <c r="D59" s="28">
        <v>75</v>
      </c>
      <c r="E59" s="28">
        <v>72</v>
      </c>
      <c r="F59" s="28">
        <v>3</v>
      </c>
      <c r="G59" s="7">
        <f t="shared" si="0"/>
        <v>75</v>
      </c>
    </row>
    <row r="60" spans="1:7" ht="15" customHeight="1" x14ac:dyDescent="0.15">
      <c r="A60" s="84"/>
      <c r="B60" s="82" t="s">
        <v>62</v>
      </c>
      <c r="C60" s="82"/>
      <c r="D60" s="7">
        <v>70</v>
      </c>
      <c r="E60" s="7">
        <v>12</v>
      </c>
      <c r="F60" s="7">
        <v>58</v>
      </c>
      <c r="G60" s="7">
        <f t="shared" si="0"/>
        <v>70</v>
      </c>
    </row>
    <row r="61" spans="1:7" ht="15" customHeight="1" thickBot="1" x14ac:dyDescent="0.2">
      <c r="A61" s="85"/>
      <c r="B61" s="79" t="s">
        <v>63</v>
      </c>
      <c r="C61" s="79"/>
      <c r="D61" s="14">
        <f>SUM(D44:D60)</f>
        <v>3909</v>
      </c>
      <c r="E61" s="14">
        <f>SUM(E44:E60)</f>
        <v>5296</v>
      </c>
      <c r="F61" s="14">
        <f>SUM(F44:F60)</f>
        <v>5200</v>
      </c>
      <c r="G61" s="14">
        <f>SUM(G44:G60)</f>
        <v>10496</v>
      </c>
    </row>
    <row r="62" spans="1:7" ht="15" customHeight="1" thickTop="1" x14ac:dyDescent="0.15">
      <c r="A62" s="83" t="s">
        <v>64</v>
      </c>
      <c r="B62" s="86" t="s">
        <v>65</v>
      </c>
      <c r="C62" s="87"/>
      <c r="D62" s="29">
        <v>52</v>
      </c>
      <c r="E62" s="29">
        <v>70</v>
      </c>
      <c r="F62" s="29">
        <v>66</v>
      </c>
      <c r="G62" s="7">
        <f t="shared" si="0"/>
        <v>136</v>
      </c>
    </row>
    <row r="63" spans="1:7" ht="15" customHeight="1" x14ac:dyDescent="0.15">
      <c r="A63" s="84"/>
      <c r="B63" s="75" t="s">
        <v>66</v>
      </c>
      <c r="C63" s="76"/>
      <c r="D63" s="28">
        <v>119</v>
      </c>
      <c r="E63" s="28">
        <v>164</v>
      </c>
      <c r="F63" s="28">
        <v>152</v>
      </c>
      <c r="G63" s="7">
        <f t="shared" si="0"/>
        <v>316</v>
      </c>
    </row>
    <row r="64" spans="1:7" ht="15" customHeight="1" x14ac:dyDescent="0.15">
      <c r="A64" s="84"/>
      <c r="B64" s="75" t="s">
        <v>67</v>
      </c>
      <c r="C64" s="76"/>
      <c r="D64" s="28">
        <v>151</v>
      </c>
      <c r="E64" s="28">
        <v>224</v>
      </c>
      <c r="F64" s="28">
        <v>237</v>
      </c>
      <c r="G64" s="7">
        <f t="shared" si="0"/>
        <v>461</v>
      </c>
    </row>
    <row r="65" spans="1:7" ht="15" customHeight="1" x14ac:dyDescent="0.15">
      <c r="A65" s="84"/>
      <c r="B65" s="75" t="s">
        <v>68</v>
      </c>
      <c r="C65" s="76"/>
      <c r="D65" s="28">
        <v>180</v>
      </c>
      <c r="E65" s="28">
        <v>261</v>
      </c>
      <c r="F65" s="28">
        <v>243</v>
      </c>
      <c r="G65" s="7">
        <f t="shared" si="0"/>
        <v>504</v>
      </c>
    </row>
    <row r="66" spans="1:7" ht="15" customHeight="1" x14ac:dyDescent="0.15">
      <c r="A66" s="84"/>
      <c r="B66" s="75" t="s">
        <v>69</v>
      </c>
      <c r="C66" s="76"/>
      <c r="D66" s="28">
        <v>160</v>
      </c>
      <c r="E66" s="28">
        <v>238</v>
      </c>
      <c r="F66" s="28">
        <v>218</v>
      </c>
      <c r="G66" s="7">
        <f t="shared" si="0"/>
        <v>456</v>
      </c>
    </row>
    <row r="67" spans="1:7" ht="15" customHeight="1" x14ac:dyDescent="0.15">
      <c r="A67" s="84"/>
      <c r="B67" s="75" t="s">
        <v>70</v>
      </c>
      <c r="C67" s="76"/>
      <c r="D67" s="28">
        <v>111</v>
      </c>
      <c r="E67" s="28">
        <v>130</v>
      </c>
      <c r="F67" s="28">
        <v>130</v>
      </c>
      <c r="G67" s="7">
        <f t="shared" si="0"/>
        <v>260</v>
      </c>
    </row>
    <row r="68" spans="1:7" ht="15" customHeight="1" x14ac:dyDescent="0.15">
      <c r="A68" s="84"/>
      <c r="B68" s="75" t="s">
        <v>71</v>
      </c>
      <c r="C68" s="76"/>
      <c r="D68" s="28">
        <v>167</v>
      </c>
      <c r="E68" s="28">
        <v>246</v>
      </c>
      <c r="F68" s="28">
        <v>215</v>
      </c>
      <c r="G68" s="7">
        <f t="shared" si="0"/>
        <v>461</v>
      </c>
    </row>
    <row r="69" spans="1:7" ht="15" customHeight="1" x14ac:dyDescent="0.15">
      <c r="A69" s="84"/>
      <c r="B69" s="75" t="s">
        <v>72</v>
      </c>
      <c r="C69" s="76"/>
      <c r="D69" s="28">
        <v>191</v>
      </c>
      <c r="E69" s="28">
        <v>288</v>
      </c>
      <c r="F69" s="28">
        <v>309</v>
      </c>
      <c r="G69" s="7">
        <f t="shared" si="0"/>
        <v>597</v>
      </c>
    </row>
    <row r="70" spans="1:7" ht="15" customHeight="1" x14ac:dyDescent="0.15">
      <c r="A70" s="84"/>
      <c r="B70" s="75" t="s">
        <v>73</v>
      </c>
      <c r="C70" s="76"/>
      <c r="D70" s="28">
        <v>211</v>
      </c>
      <c r="E70" s="28">
        <v>330</v>
      </c>
      <c r="F70" s="28">
        <v>316</v>
      </c>
      <c r="G70" s="7">
        <f t="shared" si="0"/>
        <v>646</v>
      </c>
    </row>
    <row r="71" spans="1:7" ht="15" customHeight="1" x14ac:dyDescent="0.15">
      <c r="A71" s="84"/>
      <c r="B71" s="75" t="s">
        <v>74</v>
      </c>
      <c r="C71" s="76"/>
      <c r="D71" s="28">
        <v>265</v>
      </c>
      <c r="E71" s="28">
        <v>357</v>
      </c>
      <c r="F71" s="28">
        <v>390</v>
      </c>
      <c r="G71" s="7">
        <f t="shared" ref="G71:G88" si="1">E71+F71</f>
        <v>747</v>
      </c>
    </row>
    <row r="72" spans="1:7" ht="15" customHeight="1" x14ac:dyDescent="0.15">
      <c r="A72" s="84"/>
      <c r="B72" s="75" t="s">
        <v>75</v>
      </c>
      <c r="C72" s="76"/>
      <c r="D72" s="28">
        <v>111</v>
      </c>
      <c r="E72" s="28">
        <v>184</v>
      </c>
      <c r="F72" s="28">
        <v>175</v>
      </c>
      <c r="G72" s="7">
        <f t="shared" si="1"/>
        <v>359</v>
      </c>
    </row>
    <row r="73" spans="1:7" ht="15" customHeight="1" x14ac:dyDescent="0.15">
      <c r="A73" s="84"/>
      <c r="B73" s="75" t="s">
        <v>76</v>
      </c>
      <c r="C73" s="76"/>
      <c r="D73" s="28">
        <v>64</v>
      </c>
      <c r="E73" s="28">
        <v>111</v>
      </c>
      <c r="F73" s="28">
        <v>96</v>
      </c>
      <c r="G73" s="7">
        <f t="shared" si="1"/>
        <v>207</v>
      </c>
    </row>
    <row r="74" spans="1:7" ht="15" customHeight="1" x14ac:dyDescent="0.15">
      <c r="A74" s="84"/>
      <c r="B74" s="75" t="s">
        <v>77</v>
      </c>
      <c r="C74" s="76"/>
      <c r="D74" s="28">
        <v>152</v>
      </c>
      <c r="E74" s="28">
        <v>217</v>
      </c>
      <c r="F74" s="28">
        <v>219</v>
      </c>
      <c r="G74" s="7">
        <f t="shared" si="1"/>
        <v>436</v>
      </c>
    </row>
    <row r="75" spans="1:7" ht="15" customHeight="1" x14ac:dyDescent="0.15">
      <c r="A75" s="84"/>
      <c r="B75" s="75" t="s">
        <v>78</v>
      </c>
      <c r="C75" s="76"/>
      <c r="D75" s="28">
        <v>346</v>
      </c>
      <c r="E75" s="28">
        <v>516</v>
      </c>
      <c r="F75" s="28">
        <v>519</v>
      </c>
      <c r="G75" s="7">
        <f t="shared" si="1"/>
        <v>1035</v>
      </c>
    </row>
    <row r="76" spans="1:7" ht="15" customHeight="1" x14ac:dyDescent="0.15">
      <c r="A76" s="84"/>
      <c r="B76" s="75" t="s">
        <v>79</v>
      </c>
      <c r="C76" s="76"/>
      <c r="D76" s="28">
        <v>708</v>
      </c>
      <c r="E76" s="28">
        <v>992</v>
      </c>
      <c r="F76" s="28">
        <v>1002</v>
      </c>
      <c r="G76" s="7">
        <f t="shared" si="1"/>
        <v>1994</v>
      </c>
    </row>
    <row r="77" spans="1:7" ht="15" customHeight="1" x14ac:dyDescent="0.15">
      <c r="A77" s="84"/>
      <c r="B77" s="75" t="s">
        <v>80</v>
      </c>
      <c r="C77" s="76"/>
      <c r="D77" s="28">
        <v>239</v>
      </c>
      <c r="E77" s="28">
        <v>366</v>
      </c>
      <c r="F77" s="28">
        <v>357</v>
      </c>
      <c r="G77" s="7">
        <f t="shared" si="1"/>
        <v>723</v>
      </c>
    </row>
    <row r="78" spans="1:7" ht="15" customHeight="1" x14ac:dyDescent="0.15">
      <c r="A78" s="84"/>
      <c r="B78" s="75" t="s">
        <v>81</v>
      </c>
      <c r="C78" s="76"/>
      <c r="D78" s="28">
        <v>157</v>
      </c>
      <c r="E78" s="28">
        <v>218</v>
      </c>
      <c r="F78" s="28">
        <v>211</v>
      </c>
      <c r="G78" s="7">
        <f t="shared" si="1"/>
        <v>429</v>
      </c>
    </row>
    <row r="79" spans="1:7" ht="15" customHeight="1" x14ac:dyDescent="0.15">
      <c r="A79" s="84"/>
      <c r="B79" s="75" t="s">
        <v>82</v>
      </c>
      <c r="C79" s="76"/>
      <c r="D79" s="28">
        <v>301</v>
      </c>
      <c r="E79" s="28">
        <v>438</v>
      </c>
      <c r="F79" s="28">
        <v>426</v>
      </c>
      <c r="G79" s="7">
        <f t="shared" si="1"/>
        <v>864</v>
      </c>
    </row>
    <row r="80" spans="1:7" ht="15" customHeight="1" x14ac:dyDescent="0.15">
      <c r="A80" s="84"/>
      <c r="B80" s="75" t="s">
        <v>83</v>
      </c>
      <c r="C80" s="76"/>
      <c r="D80" s="28">
        <v>127</v>
      </c>
      <c r="E80" s="28">
        <v>195</v>
      </c>
      <c r="F80" s="28">
        <v>164</v>
      </c>
      <c r="G80" s="7">
        <f t="shared" si="1"/>
        <v>359</v>
      </c>
    </row>
    <row r="81" spans="1:7" ht="15" customHeight="1" x14ac:dyDescent="0.15">
      <c r="A81" s="84"/>
      <c r="B81" s="75" t="s">
        <v>84</v>
      </c>
      <c r="C81" s="76"/>
      <c r="D81" s="28">
        <v>83</v>
      </c>
      <c r="E81" s="28">
        <v>124</v>
      </c>
      <c r="F81" s="28">
        <v>120</v>
      </c>
      <c r="G81" s="7">
        <f t="shared" si="1"/>
        <v>244</v>
      </c>
    </row>
    <row r="82" spans="1:7" ht="15" customHeight="1" x14ac:dyDescent="0.15">
      <c r="A82" s="84"/>
      <c r="B82" s="75" t="s">
        <v>85</v>
      </c>
      <c r="C82" s="76"/>
      <c r="D82" s="28">
        <v>112</v>
      </c>
      <c r="E82" s="28">
        <v>162</v>
      </c>
      <c r="F82" s="28">
        <v>183</v>
      </c>
      <c r="G82" s="7">
        <f t="shared" si="1"/>
        <v>345</v>
      </c>
    </row>
    <row r="83" spans="1:7" ht="15" customHeight="1" x14ac:dyDescent="0.15">
      <c r="A83" s="84"/>
      <c r="B83" s="75" t="s">
        <v>86</v>
      </c>
      <c r="C83" s="76"/>
      <c r="D83" s="28">
        <v>69</v>
      </c>
      <c r="E83" s="28">
        <v>105</v>
      </c>
      <c r="F83" s="28">
        <v>116</v>
      </c>
      <c r="G83" s="7">
        <f t="shared" si="1"/>
        <v>221</v>
      </c>
    </row>
    <row r="84" spans="1:7" ht="15" customHeight="1" x14ac:dyDescent="0.15">
      <c r="A84" s="84"/>
      <c r="B84" s="75" t="s">
        <v>87</v>
      </c>
      <c r="C84" s="76"/>
      <c r="D84" s="28">
        <v>190</v>
      </c>
      <c r="E84" s="28">
        <v>370</v>
      </c>
      <c r="F84" s="28">
        <v>351</v>
      </c>
      <c r="G84" s="7">
        <f t="shared" si="1"/>
        <v>721</v>
      </c>
    </row>
    <row r="85" spans="1:7" ht="15" customHeight="1" x14ac:dyDescent="0.15">
      <c r="A85" s="84"/>
      <c r="B85" s="75" t="s">
        <v>88</v>
      </c>
      <c r="C85" s="76"/>
      <c r="D85" s="28">
        <v>125</v>
      </c>
      <c r="E85" s="28">
        <v>229</v>
      </c>
      <c r="F85" s="28">
        <v>235</v>
      </c>
      <c r="G85" s="7">
        <f t="shared" si="1"/>
        <v>464</v>
      </c>
    </row>
    <row r="86" spans="1:7" ht="15" customHeight="1" x14ac:dyDescent="0.15">
      <c r="A86" s="84"/>
      <c r="B86" s="75" t="s">
        <v>89</v>
      </c>
      <c r="C86" s="76"/>
      <c r="D86" s="28">
        <v>57</v>
      </c>
      <c r="E86" s="28">
        <v>25</v>
      </c>
      <c r="F86" s="28">
        <v>32</v>
      </c>
      <c r="G86" s="7">
        <f t="shared" si="1"/>
        <v>57</v>
      </c>
    </row>
    <row r="87" spans="1:7" ht="15" customHeight="1" x14ac:dyDescent="0.15">
      <c r="A87" s="84"/>
      <c r="B87" s="75" t="s">
        <v>90</v>
      </c>
      <c r="C87" s="76"/>
      <c r="D87" s="28">
        <v>112</v>
      </c>
      <c r="E87" s="28">
        <v>40</v>
      </c>
      <c r="F87" s="28">
        <v>73</v>
      </c>
      <c r="G87" s="7">
        <f t="shared" si="1"/>
        <v>113</v>
      </c>
    </row>
    <row r="88" spans="1:7" ht="15" customHeight="1" x14ac:dyDescent="0.15">
      <c r="A88" s="84"/>
      <c r="B88" s="75" t="s">
        <v>91</v>
      </c>
      <c r="C88" s="76"/>
      <c r="D88" s="28">
        <v>53</v>
      </c>
      <c r="E88" s="28">
        <v>31</v>
      </c>
      <c r="F88" s="28">
        <v>22</v>
      </c>
      <c r="G88" s="7">
        <f t="shared" si="1"/>
        <v>53</v>
      </c>
    </row>
    <row r="89" spans="1:7" ht="15" customHeight="1" thickBot="1" x14ac:dyDescent="0.2">
      <c r="A89" s="85"/>
      <c r="B89" s="79" t="s">
        <v>92</v>
      </c>
      <c r="C89" s="79"/>
      <c r="D89" s="14">
        <f>SUM(D62:D88)</f>
        <v>4613</v>
      </c>
      <c r="E89" s="14">
        <f>SUM(E62:E88)</f>
        <v>6631</v>
      </c>
      <c r="F89" s="14">
        <f>SUM(F62:F88)</f>
        <v>6577</v>
      </c>
      <c r="G89" s="14">
        <f>SUM(G62:G88)</f>
        <v>13208</v>
      </c>
    </row>
    <row r="90" spans="1:7" ht="15" customHeight="1" thickTop="1" thickBot="1" x14ac:dyDescent="0.2">
      <c r="A90" s="20" t="s">
        <v>97</v>
      </c>
      <c r="B90" s="80" t="s">
        <v>98</v>
      </c>
      <c r="C90" s="81"/>
      <c r="D90" s="30">
        <v>452</v>
      </c>
      <c r="E90" s="30">
        <v>585</v>
      </c>
      <c r="F90" s="30">
        <v>555</v>
      </c>
      <c r="G90" s="21">
        <f>E90+F90</f>
        <v>1140</v>
      </c>
    </row>
    <row r="91" spans="1:7" ht="15" customHeight="1" thickTop="1" thickBot="1" x14ac:dyDescent="0.2">
      <c r="A91" s="15"/>
      <c r="B91" s="77" t="s">
        <v>93</v>
      </c>
      <c r="C91" s="78"/>
      <c r="D91" s="16">
        <f>D26+D43+D61+D89+D90</f>
        <v>15335</v>
      </c>
      <c r="E91" s="16">
        <f>SUM(E6:E25,E27:E42,E44:E60,E62:E88,E90)</f>
        <v>21074</v>
      </c>
      <c r="F91" s="16">
        <f>SUM(F6:F25,F27:F42,F44:F60,F62:F88,F90)</f>
        <v>20678</v>
      </c>
      <c r="G91" s="16">
        <f>G26+G43+G61+G89+G90</f>
        <v>41752</v>
      </c>
    </row>
    <row r="92" spans="1:7" ht="15" customHeight="1" thickTop="1" x14ac:dyDescent="0.15">
      <c r="D92" s="9"/>
      <c r="E92" s="9"/>
      <c r="F92" s="9"/>
      <c r="G92" s="9"/>
    </row>
    <row r="93" spans="1:7" ht="15" customHeight="1" x14ac:dyDescent="0.15">
      <c r="D93" s="9"/>
      <c r="E93" s="9"/>
      <c r="F93" s="9"/>
      <c r="G93" s="9"/>
    </row>
    <row r="94" spans="1:7" ht="15" customHeight="1" x14ac:dyDescent="0.15"/>
    <row r="95" spans="1:7" ht="15" customHeight="1" x14ac:dyDescent="0.15"/>
    <row r="96" spans="1:7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</sheetData>
  <sheetProtection sheet="1" objects="1" scenarios="1"/>
  <mergeCells count="94"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72:C72"/>
    <mergeCell ref="B73:C73"/>
    <mergeCell ref="B74:C74"/>
    <mergeCell ref="B75:C75"/>
    <mergeCell ref="B76:C7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37:C37"/>
    <mergeCell ref="B38:C38"/>
    <mergeCell ref="B39:C39"/>
    <mergeCell ref="B40:C40"/>
    <mergeCell ref="B41:C41"/>
    <mergeCell ref="B32:C32"/>
    <mergeCell ref="B33:C33"/>
    <mergeCell ref="B34:C34"/>
    <mergeCell ref="B35:C35"/>
    <mergeCell ref="B36:C36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F1:G1"/>
    <mergeCell ref="A2:G3"/>
    <mergeCell ref="B4:C4"/>
    <mergeCell ref="E4:G4"/>
    <mergeCell ref="B5:C5"/>
  </mergeCells>
  <phoneticPr fontId="3"/>
  <pageMargins left="0.78740157480314965" right="0.78740157480314965" top="0.31496062992125984" bottom="0.78740157480314965" header="0.19685039370078741" footer="0.51181102362204722"/>
  <pageSetup paperSize="9" orientation="portrait" r:id="rId1"/>
  <headerFooter alignWithMargins="0">
    <oddFooter>&amp;C&amp;P/&amp;N</oddFooter>
  </headerFooter>
  <rowBreaks count="1" manualBreakCount="1">
    <brk id="4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00"/>
  <sheetViews>
    <sheetView view="pageBreakPreview" zoomScale="85" zoomScaleNormal="120" zoomScaleSheetLayoutView="85" workbookViewId="0">
      <selection activeCell="E5" sqref="E5"/>
    </sheetView>
  </sheetViews>
  <sheetFormatPr defaultRowHeight="13.5" x14ac:dyDescent="0.15"/>
  <cols>
    <col min="1" max="1" width="6.25" style="1" customWidth="1"/>
    <col min="2" max="2" width="11.75" style="1" customWidth="1"/>
    <col min="3" max="3" width="17.5" style="1" customWidth="1"/>
    <col min="4" max="4" width="11.375" style="1" customWidth="1"/>
    <col min="5" max="5" width="11" style="1" customWidth="1"/>
    <col min="6" max="6" width="11.5" style="1" customWidth="1"/>
    <col min="7" max="7" width="15" style="1" customWidth="1"/>
    <col min="8" max="16384" width="9" style="1"/>
  </cols>
  <sheetData>
    <row r="1" spans="1:8" x14ac:dyDescent="0.15">
      <c r="F1" s="91" t="s">
        <v>100</v>
      </c>
      <c r="G1" s="92"/>
      <c r="H1" s="2"/>
    </row>
    <row r="2" spans="1:8" ht="13.5" customHeight="1" x14ac:dyDescent="0.15">
      <c r="A2" s="93" t="s">
        <v>0</v>
      </c>
      <c r="B2" s="93"/>
      <c r="C2" s="93"/>
      <c r="D2" s="93"/>
      <c r="E2" s="93"/>
      <c r="F2" s="93"/>
      <c r="G2" s="93"/>
      <c r="H2" s="3"/>
    </row>
    <row r="3" spans="1:8" ht="13.5" customHeight="1" x14ac:dyDescent="0.2">
      <c r="A3" s="93"/>
      <c r="B3" s="93"/>
      <c r="C3" s="93"/>
      <c r="D3" s="93"/>
      <c r="E3" s="93"/>
      <c r="F3" s="93"/>
      <c r="G3" s="93"/>
      <c r="H3" s="4"/>
    </row>
    <row r="4" spans="1:8" ht="16.5" customHeight="1" x14ac:dyDescent="0.15">
      <c r="B4" s="94"/>
      <c r="C4" s="94"/>
      <c r="D4" s="5"/>
      <c r="E4" s="95" t="s">
        <v>95</v>
      </c>
      <c r="F4" s="95"/>
      <c r="G4" s="95"/>
    </row>
    <row r="5" spans="1:8" ht="15" customHeight="1" x14ac:dyDescent="0.15">
      <c r="A5" s="6"/>
      <c r="B5" s="96" t="s">
        <v>1</v>
      </c>
      <c r="C5" s="96"/>
      <c r="D5" s="31" t="s">
        <v>2</v>
      </c>
      <c r="E5" s="31" t="s">
        <v>3</v>
      </c>
      <c r="F5" s="31" t="s">
        <v>4</v>
      </c>
      <c r="G5" s="31" t="s">
        <v>5</v>
      </c>
    </row>
    <row r="6" spans="1:8" ht="15" customHeight="1" x14ac:dyDescent="0.15">
      <c r="A6" s="90" t="s">
        <v>6</v>
      </c>
      <c r="B6" s="75" t="s">
        <v>96</v>
      </c>
      <c r="C6" s="76"/>
      <c r="D6" s="7">
        <f>470-D24</f>
        <v>417</v>
      </c>
      <c r="E6" s="28">
        <f>644-E24</f>
        <v>567</v>
      </c>
      <c r="F6" s="28">
        <f>651-F24</f>
        <v>550</v>
      </c>
      <c r="G6" s="7">
        <f>E6+F6</f>
        <v>1117</v>
      </c>
    </row>
    <row r="7" spans="1:8" ht="15" customHeight="1" x14ac:dyDescent="0.15">
      <c r="A7" s="84"/>
      <c r="B7" s="75" t="s">
        <v>7</v>
      </c>
      <c r="C7" s="76"/>
      <c r="D7" s="28">
        <v>141</v>
      </c>
      <c r="E7" s="28">
        <v>173</v>
      </c>
      <c r="F7" s="28">
        <v>190</v>
      </c>
      <c r="G7" s="7">
        <f t="shared" ref="G7:G70" si="0">E7+F7</f>
        <v>363</v>
      </c>
    </row>
    <row r="8" spans="1:8" ht="15" customHeight="1" x14ac:dyDescent="0.15">
      <c r="A8" s="84"/>
      <c r="B8" s="75" t="s">
        <v>8</v>
      </c>
      <c r="C8" s="76"/>
      <c r="D8" s="28">
        <v>91</v>
      </c>
      <c r="E8" s="28">
        <v>119</v>
      </c>
      <c r="F8" s="28">
        <v>107</v>
      </c>
      <c r="G8" s="7">
        <f t="shared" si="0"/>
        <v>226</v>
      </c>
    </row>
    <row r="9" spans="1:8" ht="15" customHeight="1" x14ac:dyDescent="0.15">
      <c r="A9" s="84"/>
      <c r="B9" s="75" t="s">
        <v>9</v>
      </c>
      <c r="C9" s="76"/>
      <c r="D9" s="28">
        <v>339</v>
      </c>
      <c r="E9" s="28">
        <v>418</v>
      </c>
      <c r="F9" s="28">
        <v>451</v>
      </c>
      <c r="G9" s="7">
        <f t="shared" si="0"/>
        <v>869</v>
      </c>
    </row>
    <row r="10" spans="1:8" ht="15" customHeight="1" x14ac:dyDescent="0.15">
      <c r="A10" s="84"/>
      <c r="B10" s="75" t="s">
        <v>10</v>
      </c>
      <c r="C10" s="76"/>
      <c r="D10" s="28">
        <v>90</v>
      </c>
      <c r="E10" s="28">
        <v>118</v>
      </c>
      <c r="F10" s="28">
        <v>114</v>
      </c>
      <c r="G10" s="7">
        <f t="shared" si="0"/>
        <v>232</v>
      </c>
    </row>
    <row r="11" spans="1:8" ht="15" customHeight="1" x14ac:dyDescent="0.15">
      <c r="A11" s="84"/>
      <c r="B11" s="75" t="s">
        <v>11</v>
      </c>
      <c r="C11" s="76"/>
      <c r="D11" s="28">
        <v>84</v>
      </c>
      <c r="E11" s="28">
        <v>113</v>
      </c>
      <c r="F11" s="28">
        <v>93</v>
      </c>
      <c r="G11" s="7">
        <f t="shared" si="0"/>
        <v>206</v>
      </c>
    </row>
    <row r="12" spans="1:8" ht="15" customHeight="1" x14ac:dyDescent="0.15">
      <c r="A12" s="84"/>
      <c r="B12" s="75" t="s">
        <v>12</v>
      </c>
      <c r="C12" s="76"/>
      <c r="D12" s="28">
        <v>83</v>
      </c>
      <c r="E12" s="28">
        <v>115</v>
      </c>
      <c r="F12" s="28">
        <v>113</v>
      </c>
      <c r="G12" s="7">
        <f t="shared" si="0"/>
        <v>228</v>
      </c>
    </row>
    <row r="13" spans="1:8" ht="15" customHeight="1" x14ac:dyDescent="0.15">
      <c r="A13" s="84"/>
      <c r="B13" s="75" t="s">
        <v>13</v>
      </c>
      <c r="C13" s="76"/>
      <c r="D13" s="28">
        <v>348</v>
      </c>
      <c r="E13" s="28">
        <v>472</v>
      </c>
      <c r="F13" s="28">
        <v>464</v>
      </c>
      <c r="G13" s="7">
        <f t="shared" si="0"/>
        <v>936</v>
      </c>
    </row>
    <row r="14" spans="1:8" ht="15" customHeight="1" x14ac:dyDescent="0.15">
      <c r="A14" s="84"/>
      <c r="B14" s="75" t="s">
        <v>14</v>
      </c>
      <c r="C14" s="76"/>
      <c r="D14" s="28">
        <v>179</v>
      </c>
      <c r="E14" s="28">
        <v>282</v>
      </c>
      <c r="F14" s="28">
        <v>245</v>
      </c>
      <c r="G14" s="7">
        <f t="shared" si="0"/>
        <v>527</v>
      </c>
    </row>
    <row r="15" spans="1:8" ht="15" customHeight="1" x14ac:dyDescent="0.15">
      <c r="A15" s="84"/>
      <c r="B15" s="75" t="s">
        <v>15</v>
      </c>
      <c r="C15" s="76"/>
      <c r="D15" s="28">
        <v>225</v>
      </c>
      <c r="E15" s="28">
        <v>302</v>
      </c>
      <c r="F15" s="28">
        <v>285</v>
      </c>
      <c r="G15" s="7">
        <f t="shared" si="0"/>
        <v>587</v>
      </c>
    </row>
    <row r="16" spans="1:8" ht="15" customHeight="1" x14ac:dyDescent="0.15">
      <c r="A16" s="84"/>
      <c r="B16" s="75" t="s">
        <v>16</v>
      </c>
      <c r="C16" s="76"/>
      <c r="D16" s="28">
        <v>150</v>
      </c>
      <c r="E16" s="28">
        <v>223</v>
      </c>
      <c r="F16" s="28">
        <v>228</v>
      </c>
      <c r="G16" s="7">
        <f t="shared" si="0"/>
        <v>451</v>
      </c>
    </row>
    <row r="17" spans="1:8" ht="15" customHeight="1" x14ac:dyDescent="0.15">
      <c r="A17" s="84"/>
      <c r="B17" s="75" t="s">
        <v>17</v>
      </c>
      <c r="C17" s="76"/>
      <c r="D17" s="28">
        <v>160</v>
      </c>
      <c r="E17" s="28">
        <v>205</v>
      </c>
      <c r="F17" s="28">
        <v>244</v>
      </c>
      <c r="G17" s="7">
        <f t="shared" si="0"/>
        <v>449</v>
      </c>
    </row>
    <row r="18" spans="1:8" ht="15" customHeight="1" x14ac:dyDescent="0.15">
      <c r="A18" s="84"/>
      <c r="B18" s="75" t="s">
        <v>18</v>
      </c>
      <c r="C18" s="76"/>
      <c r="D18" s="28">
        <v>250</v>
      </c>
      <c r="E18" s="28">
        <v>309</v>
      </c>
      <c r="F18" s="28">
        <v>280</v>
      </c>
      <c r="G18" s="7">
        <f t="shared" si="0"/>
        <v>589</v>
      </c>
    </row>
    <row r="19" spans="1:8" ht="15" customHeight="1" x14ac:dyDescent="0.15">
      <c r="A19" s="84"/>
      <c r="B19" s="75" t="s">
        <v>19</v>
      </c>
      <c r="C19" s="76"/>
      <c r="D19" s="28">
        <v>185</v>
      </c>
      <c r="E19" s="28">
        <v>246</v>
      </c>
      <c r="F19" s="28">
        <v>247</v>
      </c>
      <c r="G19" s="7">
        <f t="shared" si="0"/>
        <v>493</v>
      </c>
    </row>
    <row r="20" spans="1:8" ht="15" customHeight="1" x14ac:dyDescent="0.15">
      <c r="A20" s="84"/>
      <c r="B20" s="75" t="s">
        <v>20</v>
      </c>
      <c r="C20" s="76"/>
      <c r="D20" s="7">
        <f>198-D25</f>
        <v>89</v>
      </c>
      <c r="E20" s="7">
        <f>151-E25</f>
        <v>120</v>
      </c>
      <c r="F20" s="7">
        <f>200-F25</f>
        <v>122</v>
      </c>
      <c r="G20" s="7">
        <f t="shared" si="0"/>
        <v>242</v>
      </c>
    </row>
    <row r="21" spans="1:8" ht="15" customHeight="1" x14ac:dyDescent="0.15">
      <c r="A21" s="84"/>
      <c r="B21" s="75" t="s">
        <v>21</v>
      </c>
      <c r="C21" s="76"/>
      <c r="D21" s="28">
        <v>552</v>
      </c>
      <c r="E21" s="28">
        <v>869</v>
      </c>
      <c r="F21" s="28">
        <v>859</v>
      </c>
      <c r="G21" s="7">
        <f t="shared" si="0"/>
        <v>1728</v>
      </c>
    </row>
    <row r="22" spans="1:8" ht="15" customHeight="1" x14ac:dyDescent="0.15">
      <c r="A22" s="84"/>
      <c r="B22" s="75" t="s">
        <v>22</v>
      </c>
      <c r="C22" s="76"/>
      <c r="D22" s="28">
        <v>373</v>
      </c>
      <c r="E22" s="28">
        <v>537</v>
      </c>
      <c r="F22" s="28">
        <v>599</v>
      </c>
      <c r="G22" s="7">
        <f t="shared" si="0"/>
        <v>1136</v>
      </c>
    </row>
    <row r="23" spans="1:8" ht="15" customHeight="1" x14ac:dyDescent="0.15">
      <c r="A23" s="84"/>
      <c r="B23" s="75" t="s">
        <v>23</v>
      </c>
      <c r="C23" s="76"/>
      <c r="D23" s="28">
        <v>415</v>
      </c>
      <c r="E23" s="28">
        <v>577</v>
      </c>
      <c r="F23" s="28">
        <v>504</v>
      </c>
      <c r="G23" s="7">
        <f t="shared" si="0"/>
        <v>1081</v>
      </c>
    </row>
    <row r="24" spans="1:8" ht="15" customHeight="1" x14ac:dyDescent="0.15">
      <c r="A24" s="84"/>
      <c r="B24" s="32" t="s">
        <v>24</v>
      </c>
      <c r="C24" s="33"/>
      <c r="D24" s="10">
        <v>53</v>
      </c>
      <c r="E24" s="11">
        <v>77</v>
      </c>
      <c r="F24" s="11">
        <v>101</v>
      </c>
      <c r="G24" s="7">
        <f t="shared" si="0"/>
        <v>178</v>
      </c>
      <c r="H24" s="9"/>
    </row>
    <row r="25" spans="1:8" ht="15" customHeight="1" x14ac:dyDescent="0.15">
      <c r="A25" s="84"/>
      <c r="B25" s="75" t="s">
        <v>25</v>
      </c>
      <c r="C25" s="76"/>
      <c r="D25" s="10">
        <v>109</v>
      </c>
      <c r="E25" s="10">
        <v>31</v>
      </c>
      <c r="F25" s="10">
        <v>78</v>
      </c>
      <c r="G25" s="7">
        <f t="shared" si="0"/>
        <v>109</v>
      </c>
      <c r="H25" s="9"/>
    </row>
    <row r="26" spans="1:8" ht="15" customHeight="1" thickBot="1" x14ac:dyDescent="0.2">
      <c r="A26" s="84"/>
      <c r="B26" s="89" t="s">
        <v>26</v>
      </c>
      <c r="C26" s="89"/>
      <c r="D26" s="12">
        <f>SUM(D6:D25)</f>
        <v>4333</v>
      </c>
      <c r="E26" s="12">
        <f>SUM(E6:E25)</f>
        <v>5873</v>
      </c>
      <c r="F26" s="23">
        <f>SUM(F6:F25)</f>
        <v>5874</v>
      </c>
      <c r="G26" s="24">
        <f>SUM(G6:G25)</f>
        <v>11747</v>
      </c>
    </row>
    <row r="27" spans="1:8" ht="15" customHeight="1" thickTop="1" x14ac:dyDescent="0.15">
      <c r="A27" s="83" t="s">
        <v>27</v>
      </c>
      <c r="B27" s="86" t="s">
        <v>28</v>
      </c>
      <c r="C27" s="87"/>
      <c r="D27" s="29">
        <v>261</v>
      </c>
      <c r="E27" s="29">
        <v>396</v>
      </c>
      <c r="F27" s="29">
        <v>338</v>
      </c>
      <c r="G27" s="22">
        <f t="shared" si="0"/>
        <v>734</v>
      </c>
    </row>
    <row r="28" spans="1:8" ht="15" customHeight="1" x14ac:dyDescent="0.15">
      <c r="A28" s="84"/>
      <c r="B28" s="75" t="s">
        <v>29</v>
      </c>
      <c r="C28" s="76"/>
      <c r="D28" s="28">
        <v>100</v>
      </c>
      <c r="E28" s="28">
        <v>132</v>
      </c>
      <c r="F28" s="28">
        <v>121</v>
      </c>
      <c r="G28" s="7">
        <f t="shared" si="0"/>
        <v>253</v>
      </c>
    </row>
    <row r="29" spans="1:8" ht="15" customHeight="1" x14ac:dyDescent="0.15">
      <c r="A29" s="84"/>
      <c r="B29" s="75" t="s">
        <v>30</v>
      </c>
      <c r="C29" s="76"/>
      <c r="D29" s="28">
        <v>70</v>
      </c>
      <c r="E29" s="28">
        <v>99</v>
      </c>
      <c r="F29" s="28">
        <v>96</v>
      </c>
      <c r="G29" s="7">
        <f t="shared" si="0"/>
        <v>195</v>
      </c>
    </row>
    <row r="30" spans="1:8" ht="15" customHeight="1" x14ac:dyDescent="0.15">
      <c r="A30" s="84"/>
      <c r="B30" s="75" t="s">
        <v>31</v>
      </c>
      <c r="C30" s="76"/>
      <c r="D30" s="28">
        <v>225</v>
      </c>
      <c r="E30" s="28">
        <v>326</v>
      </c>
      <c r="F30" s="28">
        <v>277</v>
      </c>
      <c r="G30" s="7">
        <f t="shared" si="0"/>
        <v>603</v>
      </c>
    </row>
    <row r="31" spans="1:8" ht="15" customHeight="1" x14ac:dyDescent="0.15">
      <c r="A31" s="84"/>
      <c r="B31" s="75" t="s">
        <v>32</v>
      </c>
      <c r="C31" s="76"/>
      <c r="D31" s="28">
        <v>58</v>
      </c>
      <c r="E31" s="28">
        <v>71</v>
      </c>
      <c r="F31" s="28">
        <v>62</v>
      </c>
      <c r="G31" s="7">
        <f t="shared" si="0"/>
        <v>133</v>
      </c>
    </row>
    <row r="32" spans="1:8" ht="15" customHeight="1" x14ac:dyDescent="0.15">
      <c r="A32" s="84"/>
      <c r="B32" s="75" t="s">
        <v>33</v>
      </c>
      <c r="C32" s="76"/>
      <c r="D32" s="28">
        <v>140</v>
      </c>
      <c r="E32" s="28">
        <v>186</v>
      </c>
      <c r="F32" s="28">
        <v>174</v>
      </c>
      <c r="G32" s="7">
        <f t="shared" si="0"/>
        <v>360</v>
      </c>
    </row>
    <row r="33" spans="1:7" ht="15" customHeight="1" x14ac:dyDescent="0.15">
      <c r="A33" s="84"/>
      <c r="B33" s="75" t="s">
        <v>34</v>
      </c>
      <c r="C33" s="76"/>
      <c r="D33" s="28">
        <v>230</v>
      </c>
      <c r="E33" s="28">
        <v>314</v>
      </c>
      <c r="F33" s="28">
        <v>288</v>
      </c>
      <c r="G33" s="7">
        <f t="shared" si="0"/>
        <v>602</v>
      </c>
    </row>
    <row r="34" spans="1:7" ht="15" customHeight="1" x14ac:dyDescent="0.15">
      <c r="A34" s="84"/>
      <c r="B34" s="75" t="s">
        <v>35</v>
      </c>
      <c r="C34" s="76"/>
      <c r="D34" s="28">
        <v>247</v>
      </c>
      <c r="E34" s="28">
        <v>338</v>
      </c>
      <c r="F34" s="28">
        <v>327</v>
      </c>
      <c r="G34" s="7">
        <f t="shared" si="0"/>
        <v>665</v>
      </c>
    </row>
    <row r="35" spans="1:7" ht="15" customHeight="1" x14ac:dyDescent="0.15">
      <c r="A35" s="84"/>
      <c r="B35" s="75" t="s">
        <v>36</v>
      </c>
      <c r="C35" s="76"/>
      <c r="D35" s="28">
        <v>181</v>
      </c>
      <c r="E35" s="28">
        <v>231</v>
      </c>
      <c r="F35" s="28">
        <v>229</v>
      </c>
      <c r="G35" s="7">
        <f t="shared" si="0"/>
        <v>460</v>
      </c>
    </row>
    <row r="36" spans="1:7" ht="15" customHeight="1" x14ac:dyDescent="0.15">
      <c r="A36" s="84"/>
      <c r="B36" s="75" t="s">
        <v>37</v>
      </c>
      <c r="C36" s="76"/>
      <c r="D36" s="28">
        <v>179</v>
      </c>
      <c r="E36" s="28">
        <v>266</v>
      </c>
      <c r="F36" s="28">
        <v>254</v>
      </c>
      <c r="G36" s="7">
        <f t="shared" si="0"/>
        <v>520</v>
      </c>
    </row>
    <row r="37" spans="1:7" ht="15" customHeight="1" x14ac:dyDescent="0.15">
      <c r="A37" s="84"/>
      <c r="B37" s="75" t="s">
        <v>38</v>
      </c>
      <c r="C37" s="76"/>
      <c r="D37" s="28">
        <v>146</v>
      </c>
      <c r="E37" s="28">
        <v>135</v>
      </c>
      <c r="F37" s="28">
        <v>130</v>
      </c>
      <c r="G37" s="7">
        <f t="shared" si="0"/>
        <v>265</v>
      </c>
    </row>
    <row r="38" spans="1:7" ht="15" customHeight="1" x14ac:dyDescent="0.15">
      <c r="A38" s="84"/>
      <c r="B38" s="75" t="s">
        <v>39</v>
      </c>
      <c r="C38" s="76"/>
      <c r="D38" s="28">
        <v>35</v>
      </c>
      <c r="E38" s="28">
        <v>42</v>
      </c>
      <c r="F38" s="28">
        <v>23</v>
      </c>
      <c r="G38" s="7">
        <f t="shared" si="0"/>
        <v>65</v>
      </c>
    </row>
    <row r="39" spans="1:7" ht="15" customHeight="1" x14ac:dyDescent="0.15">
      <c r="A39" s="84"/>
      <c r="B39" s="75" t="s">
        <v>40</v>
      </c>
      <c r="C39" s="76"/>
      <c r="D39" s="28">
        <v>32</v>
      </c>
      <c r="E39" s="28">
        <v>29</v>
      </c>
      <c r="F39" s="28">
        <v>3</v>
      </c>
      <c r="G39" s="7">
        <f t="shared" si="0"/>
        <v>32</v>
      </c>
    </row>
    <row r="40" spans="1:7" ht="15" customHeight="1" x14ac:dyDescent="0.15">
      <c r="A40" s="84"/>
      <c r="B40" s="75" t="s">
        <v>41</v>
      </c>
      <c r="C40" s="76"/>
      <c r="D40" s="28"/>
      <c r="E40" s="28"/>
      <c r="F40" s="28"/>
      <c r="G40" s="7"/>
    </row>
    <row r="41" spans="1:7" ht="15" customHeight="1" x14ac:dyDescent="0.15">
      <c r="A41" s="84"/>
      <c r="B41" s="75" t="s">
        <v>42</v>
      </c>
      <c r="C41" s="76"/>
      <c r="D41" s="28">
        <v>69</v>
      </c>
      <c r="E41" s="28">
        <v>17</v>
      </c>
      <c r="F41" s="28">
        <v>52</v>
      </c>
      <c r="G41" s="7">
        <f t="shared" si="0"/>
        <v>69</v>
      </c>
    </row>
    <row r="42" spans="1:7" ht="15" customHeight="1" x14ac:dyDescent="0.15">
      <c r="A42" s="84"/>
      <c r="B42" s="75" t="s">
        <v>43</v>
      </c>
      <c r="C42" s="76"/>
      <c r="D42" s="28">
        <v>54</v>
      </c>
      <c r="E42" s="28">
        <v>87</v>
      </c>
      <c r="F42" s="28">
        <v>96</v>
      </c>
      <c r="G42" s="7">
        <f t="shared" si="0"/>
        <v>183</v>
      </c>
    </row>
    <row r="43" spans="1:7" ht="15" customHeight="1" thickBot="1" x14ac:dyDescent="0.2">
      <c r="A43" s="85"/>
      <c r="B43" s="79" t="s">
        <v>44</v>
      </c>
      <c r="C43" s="79"/>
      <c r="D43" s="14">
        <f>SUM(D27:D42)</f>
        <v>2027</v>
      </c>
      <c r="E43" s="14">
        <f>SUM(E27:E42)</f>
        <v>2669</v>
      </c>
      <c r="F43" s="14">
        <f>SUM(F27:F42)</f>
        <v>2470</v>
      </c>
      <c r="G43" s="14">
        <f>SUM(G27:G42)</f>
        <v>5139</v>
      </c>
    </row>
    <row r="44" spans="1:7" ht="15" customHeight="1" thickTop="1" x14ac:dyDescent="0.15">
      <c r="A44" s="83" t="s">
        <v>45</v>
      </c>
      <c r="B44" s="88" t="s">
        <v>46</v>
      </c>
      <c r="C44" s="88"/>
      <c r="D44" s="29">
        <v>1115</v>
      </c>
      <c r="E44" s="29">
        <v>1611</v>
      </c>
      <c r="F44" s="29">
        <v>1578</v>
      </c>
      <c r="G44" s="7">
        <f t="shared" si="0"/>
        <v>3189</v>
      </c>
    </row>
    <row r="45" spans="1:7" ht="15" customHeight="1" x14ac:dyDescent="0.15">
      <c r="A45" s="84"/>
      <c r="B45" s="82" t="s">
        <v>47</v>
      </c>
      <c r="C45" s="82"/>
      <c r="D45" s="7">
        <f>191-D60</f>
        <v>122</v>
      </c>
      <c r="E45" s="7">
        <f>159-E60</f>
        <v>147</v>
      </c>
      <c r="F45" s="7">
        <f>203-F60</f>
        <v>146</v>
      </c>
      <c r="G45" s="7">
        <f t="shared" si="0"/>
        <v>293</v>
      </c>
    </row>
    <row r="46" spans="1:7" ht="15" customHeight="1" x14ac:dyDescent="0.15">
      <c r="A46" s="84"/>
      <c r="B46" s="82" t="s">
        <v>48</v>
      </c>
      <c r="C46" s="82"/>
      <c r="D46" s="28">
        <v>328</v>
      </c>
      <c r="E46" s="28">
        <v>453</v>
      </c>
      <c r="F46" s="28">
        <v>441</v>
      </c>
      <c r="G46" s="7">
        <f t="shared" si="0"/>
        <v>894</v>
      </c>
    </row>
    <row r="47" spans="1:7" ht="15" customHeight="1" x14ac:dyDescent="0.15">
      <c r="A47" s="84"/>
      <c r="B47" s="82" t="s">
        <v>49</v>
      </c>
      <c r="C47" s="82"/>
      <c r="D47" s="28">
        <v>191</v>
      </c>
      <c r="E47" s="28">
        <v>269</v>
      </c>
      <c r="F47" s="28">
        <v>263</v>
      </c>
      <c r="G47" s="7">
        <f t="shared" si="0"/>
        <v>532</v>
      </c>
    </row>
    <row r="48" spans="1:7" ht="15" customHeight="1" x14ac:dyDescent="0.15">
      <c r="A48" s="84"/>
      <c r="B48" s="82" t="s">
        <v>50</v>
      </c>
      <c r="C48" s="82"/>
      <c r="D48" s="28">
        <v>246</v>
      </c>
      <c r="E48" s="28">
        <v>333</v>
      </c>
      <c r="F48" s="28">
        <v>338</v>
      </c>
      <c r="G48" s="7">
        <f t="shared" si="0"/>
        <v>671</v>
      </c>
    </row>
    <row r="49" spans="1:7" ht="15" customHeight="1" x14ac:dyDescent="0.15">
      <c r="A49" s="84"/>
      <c r="B49" s="82" t="s">
        <v>51</v>
      </c>
      <c r="C49" s="82"/>
      <c r="D49" s="28">
        <v>307</v>
      </c>
      <c r="E49" s="28">
        <v>444</v>
      </c>
      <c r="F49" s="28">
        <v>414</v>
      </c>
      <c r="G49" s="7">
        <f t="shared" si="0"/>
        <v>858</v>
      </c>
    </row>
    <row r="50" spans="1:7" ht="15" customHeight="1" x14ac:dyDescent="0.15">
      <c r="A50" s="84"/>
      <c r="B50" s="82" t="s">
        <v>52</v>
      </c>
      <c r="C50" s="82"/>
      <c r="D50" s="28">
        <v>99</v>
      </c>
      <c r="E50" s="28">
        <v>135</v>
      </c>
      <c r="F50" s="28">
        <v>127</v>
      </c>
      <c r="G50" s="7">
        <f t="shared" si="0"/>
        <v>262</v>
      </c>
    </row>
    <row r="51" spans="1:7" ht="15" customHeight="1" x14ac:dyDescent="0.15">
      <c r="A51" s="84"/>
      <c r="B51" s="82" t="s">
        <v>53</v>
      </c>
      <c r="C51" s="82"/>
      <c r="D51" s="28">
        <v>134</v>
      </c>
      <c r="E51" s="28">
        <v>163</v>
      </c>
      <c r="F51" s="28">
        <v>179</v>
      </c>
      <c r="G51" s="7">
        <f t="shared" si="0"/>
        <v>342</v>
      </c>
    </row>
    <row r="52" spans="1:7" ht="15" customHeight="1" x14ac:dyDescent="0.15">
      <c r="A52" s="84"/>
      <c r="B52" s="82" t="s">
        <v>54</v>
      </c>
      <c r="C52" s="82"/>
      <c r="D52" s="28">
        <v>64</v>
      </c>
      <c r="E52" s="28">
        <v>90</v>
      </c>
      <c r="F52" s="28">
        <v>79</v>
      </c>
      <c r="G52" s="7">
        <f t="shared" si="0"/>
        <v>169</v>
      </c>
    </row>
    <row r="53" spans="1:7" ht="15" customHeight="1" x14ac:dyDescent="0.15">
      <c r="A53" s="84"/>
      <c r="B53" s="82" t="s">
        <v>55</v>
      </c>
      <c r="C53" s="82"/>
      <c r="D53" s="28">
        <v>150</v>
      </c>
      <c r="E53" s="28">
        <v>204</v>
      </c>
      <c r="F53" s="28">
        <v>182</v>
      </c>
      <c r="G53" s="7">
        <f t="shared" si="0"/>
        <v>386</v>
      </c>
    </row>
    <row r="54" spans="1:7" ht="15" customHeight="1" x14ac:dyDescent="0.15">
      <c r="A54" s="84"/>
      <c r="B54" s="82" t="s">
        <v>56</v>
      </c>
      <c r="C54" s="82"/>
      <c r="D54" s="28">
        <v>198</v>
      </c>
      <c r="E54" s="28">
        <v>260</v>
      </c>
      <c r="F54" s="28">
        <v>258</v>
      </c>
      <c r="G54" s="7">
        <f t="shared" si="0"/>
        <v>518</v>
      </c>
    </row>
    <row r="55" spans="1:7" ht="15" customHeight="1" x14ac:dyDescent="0.15">
      <c r="A55" s="84"/>
      <c r="B55" s="82" t="s">
        <v>57</v>
      </c>
      <c r="C55" s="82"/>
      <c r="D55" s="28">
        <v>506</v>
      </c>
      <c r="E55" s="28">
        <v>629</v>
      </c>
      <c r="F55" s="28">
        <v>632</v>
      </c>
      <c r="G55" s="7">
        <f t="shared" si="0"/>
        <v>1261</v>
      </c>
    </row>
    <row r="56" spans="1:7" ht="15" customHeight="1" x14ac:dyDescent="0.15">
      <c r="A56" s="84"/>
      <c r="B56" s="82" t="s">
        <v>58</v>
      </c>
      <c r="C56" s="82"/>
      <c r="D56" s="28">
        <v>164</v>
      </c>
      <c r="E56" s="28">
        <v>211</v>
      </c>
      <c r="F56" s="28">
        <v>249</v>
      </c>
      <c r="G56" s="7">
        <f t="shared" si="0"/>
        <v>460</v>
      </c>
    </row>
    <row r="57" spans="1:7" ht="15" customHeight="1" x14ac:dyDescent="0.15">
      <c r="A57" s="84"/>
      <c r="B57" s="82" t="s">
        <v>59</v>
      </c>
      <c r="C57" s="82"/>
      <c r="D57" s="28">
        <v>91</v>
      </c>
      <c r="E57" s="28">
        <v>134</v>
      </c>
      <c r="F57" s="28">
        <v>145</v>
      </c>
      <c r="G57" s="7">
        <f t="shared" si="0"/>
        <v>279</v>
      </c>
    </row>
    <row r="58" spans="1:7" ht="15" customHeight="1" x14ac:dyDescent="0.15">
      <c r="A58" s="84"/>
      <c r="B58" s="82" t="s">
        <v>60</v>
      </c>
      <c r="C58" s="82"/>
      <c r="D58" s="28">
        <v>56</v>
      </c>
      <c r="E58" s="28">
        <v>112</v>
      </c>
      <c r="F58" s="28">
        <v>105</v>
      </c>
      <c r="G58" s="7">
        <f t="shared" si="0"/>
        <v>217</v>
      </c>
    </row>
    <row r="59" spans="1:7" ht="15" customHeight="1" x14ac:dyDescent="0.15">
      <c r="A59" s="84"/>
      <c r="B59" s="82" t="s">
        <v>61</v>
      </c>
      <c r="C59" s="82"/>
      <c r="D59" s="28">
        <v>72</v>
      </c>
      <c r="E59" s="28">
        <v>69</v>
      </c>
      <c r="F59" s="28">
        <v>3</v>
      </c>
      <c r="G59" s="7">
        <f t="shared" si="0"/>
        <v>72</v>
      </c>
    </row>
    <row r="60" spans="1:7" ht="15" customHeight="1" x14ac:dyDescent="0.15">
      <c r="A60" s="84"/>
      <c r="B60" s="82" t="s">
        <v>62</v>
      </c>
      <c r="C60" s="82"/>
      <c r="D60" s="7">
        <v>69</v>
      </c>
      <c r="E60" s="7">
        <v>12</v>
      </c>
      <c r="F60" s="7">
        <v>57</v>
      </c>
      <c r="G60" s="7">
        <f t="shared" si="0"/>
        <v>69</v>
      </c>
    </row>
    <row r="61" spans="1:7" ht="15" customHeight="1" thickBot="1" x14ac:dyDescent="0.2">
      <c r="A61" s="85"/>
      <c r="B61" s="79" t="s">
        <v>63</v>
      </c>
      <c r="C61" s="79"/>
      <c r="D61" s="14">
        <f>SUM(D44:D60)</f>
        <v>3912</v>
      </c>
      <c r="E61" s="14">
        <f>SUM(E44:E60)</f>
        <v>5276</v>
      </c>
      <c r="F61" s="14">
        <f>SUM(F44:F60)</f>
        <v>5196</v>
      </c>
      <c r="G61" s="14">
        <f>SUM(G44:G60)</f>
        <v>10472</v>
      </c>
    </row>
    <row r="62" spans="1:7" ht="15" customHeight="1" thickTop="1" x14ac:dyDescent="0.15">
      <c r="A62" s="83" t="s">
        <v>64</v>
      </c>
      <c r="B62" s="86" t="s">
        <v>65</v>
      </c>
      <c r="C62" s="87"/>
      <c r="D62" s="29">
        <v>53</v>
      </c>
      <c r="E62" s="29">
        <v>70</v>
      </c>
      <c r="F62" s="29">
        <v>65</v>
      </c>
      <c r="G62" s="7">
        <f t="shared" si="0"/>
        <v>135</v>
      </c>
    </row>
    <row r="63" spans="1:7" ht="15" customHeight="1" x14ac:dyDescent="0.15">
      <c r="A63" s="84"/>
      <c r="B63" s="75" t="s">
        <v>66</v>
      </c>
      <c r="C63" s="76"/>
      <c r="D63" s="28">
        <v>119</v>
      </c>
      <c r="E63" s="28">
        <v>163</v>
      </c>
      <c r="F63" s="28">
        <v>152</v>
      </c>
      <c r="G63" s="7">
        <f t="shared" si="0"/>
        <v>315</v>
      </c>
    </row>
    <row r="64" spans="1:7" ht="15" customHeight="1" x14ac:dyDescent="0.15">
      <c r="A64" s="84"/>
      <c r="B64" s="75" t="s">
        <v>67</v>
      </c>
      <c r="C64" s="76"/>
      <c r="D64" s="28">
        <v>154</v>
      </c>
      <c r="E64" s="28">
        <v>228</v>
      </c>
      <c r="F64" s="28">
        <v>239</v>
      </c>
      <c r="G64" s="7">
        <f t="shared" si="0"/>
        <v>467</v>
      </c>
    </row>
    <row r="65" spans="1:7" ht="15" customHeight="1" x14ac:dyDescent="0.15">
      <c r="A65" s="84"/>
      <c r="B65" s="75" t="s">
        <v>68</v>
      </c>
      <c r="C65" s="76"/>
      <c r="D65" s="28">
        <v>180</v>
      </c>
      <c r="E65" s="28">
        <v>264</v>
      </c>
      <c r="F65" s="28">
        <v>244</v>
      </c>
      <c r="G65" s="7">
        <f t="shared" si="0"/>
        <v>508</v>
      </c>
    </row>
    <row r="66" spans="1:7" ht="15" customHeight="1" x14ac:dyDescent="0.15">
      <c r="A66" s="84"/>
      <c r="B66" s="75" t="s">
        <v>69</v>
      </c>
      <c r="C66" s="76"/>
      <c r="D66" s="28">
        <v>161</v>
      </c>
      <c r="E66" s="28">
        <v>244</v>
      </c>
      <c r="F66" s="28">
        <v>220</v>
      </c>
      <c r="G66" s="7">
        <f t="shared" si="0"/>
        <v>464</v>
      </c>
    </row>
    <row r="67" spans="1:7" ht="15" customHeight="1" x14ac:dyDescent="0.15">
      <c r="A67" s="84"/>
      <c r="B67" s="75" t="s">
        <v>70</v>
      </c>
      <c r="C67" s="76"/>
      <c r="D67" s="28">
        <v>111</v>
      </c>
      <c r="E67" s="28">
        <v>130</v>
      </c>
      <c r="F67" s="28">
        <v>129</v>
      </c>
      <c r="G67" s="7">
        <f t="shared" si="0"/>
        <v>259</v>
      </c>
    </row>
    <row r="68" spans="1:7" ht="15" customHeight="1" x14ac:dyDescent="0.15">
      <c r="A68" s="84"/>
      <c r="B68" s="75" t="s">
        <v>71</v>
      </c>
      <c r="C68" s="76"/>
      <c r="D68" s="28">
        <v>171</v>
      </c>
      <c r="E68" s="28">
        <v>250</v>
      </c>
      <c r="F68" s="28">
        <v>219</v>
      </c>
      <c r="G68" s="7">
        <f t="shared" si="0"/>
        <v>469</v>
      </c>
    </row>
    <row r="69" spans="1:7" ht="15" customHeight="1" x14ac:dyDescent="0.15">
      <c r="A69" s="84"/>
      <c r="B69" s="75" t="s">
        <v>72</v>
      </c>
      <c r="C69" s="76"/>
      <c r="D69" s="28">
        <v>192</v>
      </c>
      <c r="E69" s="28">
        <v>285</v>
      </c>
      <c r="F69" s="28">
        <v>311</v>
      </c>
      <c r="G69" s="7">
        <f t="shared" si="0"/>
        <v>596</v>
      </c>
    </row>
    <row r="70" spans="1:7" ht="15" customHeight="1" x14ac:dyDescent="0.15">
      <c r="A70" s="84"/>
      <c r="B70" s="75" t="s">
        <v>73</v>
      </c>
      <c r="C70" s="76"/>
      <c r="D70" s="28">
        <v>210</v>
      </c>
      <c r="E70" s="28">
        <v>328</v>
      </c>
      <c r="F70" s="28">
        <v>312</v>
      </c>
      <c r="G70" s="7">
        <f t="shared" si="0"/>
        <v>640</v>
      </c>
    </row>
    <row r="71" spans="1:7" ht="15" customHeight="1" x14ac:dyDescent="0.15">
      <c r="A71" s="84"/>
      <c r="B71" s="75" t="s">
        <v>74</v>
      </c>
      <c r="C71" s="76"/>
      <c r="D71" s="28">
        <v>277</v>
      </c>
      <c r="E71" s="28">
        <v>373</v>
      </c>
      <c r="F71" s="28">
        <v>400</v>
      </c>
      <c r="G71" s="7">
        <f t="shared" ref="G71:G88" si="1">E71+F71</f>
        <v>773</v>
      </c>
    </row>
    <row r="72" spans="1:7" ht="15" customHeight="1" x14ac:dyDescent="0.15">
      <c r="A72" s="84"/>
      <c r="B72" s="75" t="s">
        <v>75</v>
      </c>
      <c r="C72" s="76"/>
      <c r="D72" s="28">
        <v>112</v>
      </c>
      <c r="E72" s="28">
        <v>181</v>
      </c>
      <c r="F72" s="28">
        <v>175</v>
      </c>
      <c r="G72" s="7">
        <f t="shared" si="1"/>
        <v>356</v>
      </c>
    </row>
    <row r="73" spans="1:7" ht="15" customHeight="1" x14ac:dyDescent="0.15">
      <c r="A73" s="84"/>
      <c r="B73" s="75" t="s">
        <v>76</v>
      </c>
      <c r="C73" s="76"/>
      <c r="D73" s="28">
        <v>64</v>
      </c>
      <c r="E73" s="28">
        <v>110</v>
      </c>
      <c r="F73" s="28">
        <v>96</v>
      </c>
      <c r="G73" s="7">
        <f t="shared" si="1"/>
        <v>206</v>
      </c>
    </row>
    <row r="74" spans="1:7" ht="15" customHeight="1" x14ac:dyDescent="0.15">
      <c r="A74" s="84"/>
      <c r="B74" s="75" t="s">
        <v>77</v>
      </c>
      <c r="C74" s="76"/>
      <c r="D74" s="28">
        <v>160</v>
      </c>
      <c r="E74" s="28">
        <v>225</v>
      </c>
      <c r="F74" s="28">
        <v>226</v>
      </c>
      <c r="G74" s="7">
        <f t="shared" si="1"/>
        <v>451</v>
      </c>
    </row>
    <row r="75" spans="1:7" ht="15" customHeight="1" x14ac:dyDescent="0.15">
      <c r="A75" s="84"/>
      <c r="B75" s="75" t="s">
        <v>78</v>
      </c>
      <c r="C75" s="76"/>
      <c r="D75" s="28">
        <v>346</v>
      </c>
      <c r="E75" s="28">
        <v>519</v>
      </c>
      <c r="F75" s="28">
        <v>522</v>
      </c>
      <c r="G75" s="7">
        <f t="shared" si="1"/>
        <v>1041</v>
      </c>
    </row>
    <row r="76" spans="1:7" ht="15" customHeight="1" x14ac:dyDescent="0.15">
      <c r="A76" s="84"/>
      <c r="B76" s="75" t="s">
        <v>79</v>
      </c>
      <c r="C76" s="76"/>
      <c r="D76" s="28">
        <v>706</v>
      </c>
      <c r="E76" s="28">
        <v>996</v>
      </c>
      <c r="F76" s="28">
        <v>999</v>
      </c>
      <c r="G76" s="7">
        <f t="shared" si="1"/>
        <v>1995</v>
      </c>
    </row>
    <row r="77" spans="1:7" ht="15" customHeight="1" x14ac:dyDescent="0.15">
      <c r="A77" s="84"/>
      <c r="B77" s="75" t="s">
        <v>80</v>
      </c>
      <c r="C77" s="76"/>
      <c r="D77" s="28">
        <v>242</v>
      </c>
      <c r="E77" s="28">
        <v>371</v>
      </c>
      <c r="F77" s="28">
        <v>361</v>
      </c>
      <c r="G77" s="7">
        <f t="shared" si="1"/>
        <v>732</v>
      </c>
    </row>
    <row r="78" spans="1:7" ht="15" customHeight="1" x14ac:dyDescent="0.15">
      <c r="A78" s="84"/>
      <c r="B78" s="75" t="s">
        <v>81</v>
      </c>
      <c r="C78" s="76"/>
      <c r="D78" s="28">
        <v>157</v>
      </c>
      <c r="E78" s="28">
        <v>217</v>
      </c>
      <c r="F78" s="28">
        <v>210</v>
      </c>
      <c r="G78" s="7">
        <f t="shared" si="1"/>
        <v>427</v>
      </c>
    </row>
    <row r="79" spans="1:7" ht="15" customHeight="1" x14ac:dyDescent="0.15">
      <c r="A79" s="84"/>
      <c r="B79" s="75" t="s">
        <v>82</v>
      </c>
      <c r="C79" s="76"/>
      <c r="D79" s="28">
        <v>300</v>
      </c>
      <c r="E79" s="28">
        <v>438</v>
      </c>
      <c r="F79" s="28">
        <v>430</v>
      </c>
      <c r="G79" s="7">
        <f t="shared" si="1"/>
        <v>868</v>
      </c>
    </row>
    <row r="80" spans="1:7" ht="15" customHeight="1" x14ac:dyDescent="0.15">
      <c r="A80" s="84"/>
      <c r="B80" s="75" t="s">
        <v>83</v>
      </c>
      <c r="C80" s="76"/>
      <c r="D80" s="28">
        <v>127</v>
      </c>
      <c r="E80" s="28">
        <v>192</v>
      </c>
      <c r="F80" s="28">
        <v>163</v>
      </c>
      <c r="G80" s="7">
        <f t="shared" si="1"/>
        <v>355</v>
      </c>
    </row>
    <row r="81" spans="1:7" ht="15" customHeight="1" x14ac:dyDescent="0.15">
      <c r="A81" s="84"/>
      <c r="B81" s="75" t="s">
        <v>84</v>
      </c>
      <c r="C81" s="76"/>
      <c r="D81" s="28">
        <v>84</v>
      </c>
      <c r="E81" s="28">
        <v>129</v>
      </c>
      <c r="F81" s="28">
        <v>123</v>
      </c>
      <c r="G81" s="7">
        <f t="shared" si="1"/>
        <v>252</v>
      </c>
    </row>
    <row r="82" spans="1:7" ht="15" customHeight="1" x14ac:dyDescent="0.15">
      <c r="A82" s="84"/>
      <c r="B82" s="75" t="s">
        <v>85</v>
      </c>
      <c r="C82" s="76"/>
      <c r="D82" s="28">
        <v>112</v>
      </c>
      <c r="E82" s="28">
        <v>161</v>
      </c>
      <c r="F82" s="28">
        <v>182</v>
      </c>
      <c r="G82" s="7">
        <f t="shared" si="1"/>
        <v>343</v>
      </c>
    </row>
    <row r="83" spans="1:7" ht="15" customHeight="1" x14ac:dyDescent="0.15">
      <c r="A83" s="84"/>
      <c r="B83" s="75" t="s">
        <v>86</v>
      </c>
      <c r="C83" s="76"/>
      <c r="D83" s="28">
        <v>69</v>
      </c>
      <c r="E83" s="28">
        <v>102</v>
      </c>
      <c r="F83" s="28">
        <v>118</v>
      </c>
      <c r="G83" s="7">
        <f t="shared" si="1"/>
        <v>220</v>
      </c>
    </row>
    <row r="84" spans="1:7" ht="15" customHeight="1" x14ac:dyDescent="0.15">
      <c r="A84" s="84"/>
      <c r="B84" s="75" t="s">
        <v>87</v>
      </c>
      <c r="C84" s="76"/>
      <c r="D84" s="28">
        <v>190</v>
      </c>
      <c r="E84" s="28">
        <v>370</v>
      </c>
      <c r="F84" s="28">
        <v>350</v>
      </c>
      <c r="G84" s="7">
        <f t="shared" si="1"/>
        <v>720</v>
      </c>
    </row>
    <row r="85" spans="1:7" ht="15" customHeight="1" x14ac:dyDescent="0.15">
      <c r="A85" s="84"/>
      <c r="B85" s="75" t="s">
        <v>88</v>
      </c>
      <c r="C85" s="76"/>
      <c r="D85" s="28">
        <v>125</v>
      </c>
      <c r="E85" s="28">
        <v>225</v>
      </c>
      <c r="F85" s="28">
        <v>235</v>
      </c>
      <c r="G85" s="7">
        <f t="shared" si="1"/>
        <v>460</v>
      </c>
    </row>
    <row r="86" spans="1:7" ht="15" customHeight="1" x14ac:dyDescent="0.15">
      <c r="A86" s="84"/>
      <c r="B86" s="75" t="s">
        <v>89</v>
      </c>
      <c r="C86" s="76"/>
      <c r="D86" s="28">
        <v>55</v>
      </c>
      <c r="E86" s="28">
        <v>24</v>
      </c>
      <c r="F86" s="28">
        <v>31</v>
      </c>
      <c r="G86" s="7">
        <f t="shared" si="1"/>
        <v>55</v>
      </c>
    </row>
    <row r="87" spans="1:7" ht="15" customHeight="1" x14ac:dyDescent="0.15">
      <c r="A87" s="84"/>
      <c r="B87" s="75" t="s">
        <v>90</v>
      </c>
      <c r="C87" s="76"/>
      <c r="D87" s="28">
        <v>110</v>
      </c>
      <c r="E87" s="28">
        <v>39</v>
      </c>
      <c r="F87" s="28">
        <v>72</v>
      </c>
      <c r="G87" s="7">
        <f t="shared" si="1"/>
        <v>111</v>
      </c>
    </row>
    <row r="88" spans="1:7" ht="15" customHeight="1" x14ac:dyDescent="0.15">
      <c r="A88" s="84"/>
      <c r="B88" s="75" t="s">
        <v>91</v>
      </c>
      <c r="C88" s="76"/>
      <c r="D88" s="28">
        <v>53</v>
      </c>
      <c r="E88" s="28">
        <v>31</v>
      </c>
      <c r="F88" s="28">
        <v>22</v>
      </c>
      <c r="G88" s="7">
        <f t="shared" si="1"/>
        <v>53</v>
      </c>
    </row>
    <row r="89" spans="1:7" ht="15" customHeight="1" thickBot="1" x14ac:dyDescent="0.2">
      <c r="A89" s="85"/>
      <c r="B89" s="79" t="s">
        <v>92</v>
      </c>
      <c r="C89" s="79"/>
      <c r="D89" s="14">
        <f>SUM(D62:D88)</f>
        <v>4640</v>
      </c>
      <c r="E89" s="14">
        <f>SUM(E62:E88)</f>
        <v>6665</v>
      </c>
      <c r="F89" s="14">
        <f>SUM(F62:F88)</f>
        <v>6606</v>
      </c>
      <c r="G89" s="14">
        <f>SUM(G62:G88)</f>
        <v>13271</v>
      </c>
    </row>
    <row r="90" spans="1:7" ht="15" customHeight="1" thickTop="1" thickBot="1" x14ac:dyDescent="0.2">
      <c r="A90" s="20" t="s">
        <v>97</v>
      </c>
      <c r="B90" s="80" t="s">
        <v>98</v>
      </c>
      <c r="C90" s="81"/>
      <c r="D90" s="30">
        <v>452</v>
      </c>
      <c r="E90" s="30">
        <v>584</v>
      </c>
      <c r="F90" s="30">
        <v>549</v>
      </c>
      <c r="G90" s="21">
        <f>E90+F90</f>
        <v>1133</v>
      </c>
    </row>
    <row r="91" spans="1:7" ht="15" customHeight="1" thickTop="1" thickBot="1" x14ac:dyDescent="0.2">
      <c r="A91" s="15"/>
      <c r="B91" s="77" t="s">
        <v>93</v>
      </c>
      <c r="C91" s="78"/>
      <c r="D91" s="16">
        <f>D26+D43+D61+D89+D90</f>
        <v>15364</v>
      </c>
      <c r="E91" s="16">
        <f>SUM(E6:E25,E27:E42,E44:E60,E62:E88,E90)</f>
        <v>21067</v>
      </c>
      <c r="F91" s="16">
        <f>SUM(F6:F25,F27:F42,F44:F60,F62:F88,F90)</f>
        <v>20695</v>
      </c>
      <c r="G91" s="16">
        <f>G26+G43+G61+G89+G90</f>
        <v>41762</v>
      </c>
    </row>
    <row r="92" spans="1:7" ht="15" customHeight="1" thickTop="1" x14ac:dyDescent="0.15">
      <c r="D92" s="9"/>
      <c r="E92" s="9"/>
      <c r="F92" s="9"/>
      <c r="G92" s="9"/>
    </row>
    <row r="93" spans="1:7" ht="15" customHeight="1" x14ac:dyDescent="0.15">
      <c r="D93" s="9"/>
      <c r="E93" s="9"/>
      <c r="F93" s="9"/>
      <c r="G93" s="9"/>
    </row>
    <row r="94" spans="1:7" ht="15" customHeight="1" x14ac:dyDescent="0.15"/>
    <row r="95" spans="1:7" ht="15" customHeight="1" x14ac:dyDescent="0.15"/>
    <row r="96" spans="1:7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</sheetData>
  <sheetProtection sheet="1" objects="1" scenarios="1"/>
  <mergeCells count="94"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72:C72"/>
    <mergeCell ref="B73:C73"/>
    <mergeCell ref="B74:C74"/>
    <mergeCell ref="B75:C75"/>
    <mergeCell ref="B76:C7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37:C37"/>
    <mergeCell ref="B38:C38"/>
    <mergeCell ref="B39:C39"/>
    <mergeCell ref="B40:C40"/>
    <mergeCell ref="B41:C41"/>
    <mergeCell ref="B32:C32"/>
    <mergeCell ref="B33:C33"/>
    <mergeCell ref="B34:C34"/>
    <mergeCell ref="B35:C35"/>
    <mergeCell ref="B36:C36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F1:G1"/>
    <mergeCell ref="A2:G3"/>
    <mergeCell ref="B4:C4"/>
    <mergeCell ref="E4:G4"/>
    <mergeCell ref="B5:C5"/>
  </mergeCells>
  <phoneticPr fontId="3"/>
  <pageMargins left="0.78740157480314965" right="0.78740157480314965" top="0.31496062992125984" bottom="0.78740157480314965" header="0.19685039370078741" footer="0.51181102362204722"/>
  <pageSetup paperSize="9" orientation="portrait" r:id="rId1"/>
  <headerFooter alignWithMargins="0">
    <oddFooter>&amp;C&amp;P/&amp;N</oddFooter>
  </headerFooter>
  <rowBreaks count="1" manualBreakCount="1">
    <brk id="43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00"/>
  <sheetViews>
    <sheetView view="pageBreakPreview" zoomScale="85" zoomScaleNormal="100" zoomScaleSheetLayoutView="85" workbookViewId="0">
      <selection activeCell="D67" sqref="D67"/>
    </sheetView>
  </sheetViews>
  <sheetFormatPr defaultRowHeight="13.5" x14ac:dyDescent="0.15"/>
  <cols>
    <col min="1" max="1" width="6.25" style="1" customWidth="1"/>
    <col min="2" max="2" width="11.75" style="1" customWidth="1"/>
    <col min="3" max="3" width="17.5" style="1" customWidth="1"/>
    <col min="4" max="4" width="11.375" style="1" customWidth="1"/>
    <col min="5" max="5" width="11" style="1" customWidth="1"/>
    <col min="6" max="6" width="11.5" style="1" customWidth="1"/>
    <col min="7" max="7" width="15" style="1" customWidth="1"/>
    <col min="8" max="16384" width="9" style="1"/>
  </cols>
  <sheetData>
    <row r="1" spans="1:8" x14ac:dyDescent="0.15">
      <c r="F1" s="91" t="s">
        <v>101</v>
      </c>
      <c r="G1" s="92"/>
      <c r="H1" s="2"/>
    </row>
    <row r="2" spans="1:8" ht="13.5" customHeight="1" x14ac:dyDescent="0.15">
      <c r="A2" s="93" t="s">
        <v>0</v>
      </c>
      <c r="B2" s="93"/>
      <c r="C2" s="93"/>
      <c r="D2" s="93"/>
      <c r="E2" s="93"/>
      <c r="F2" s="93"/>
      <c r="G2" s="93"/>
      <c r="H2" s="3"/>
    </row>
    <row r="3" spans="1:8" ht="13.5" customHeight="1" x14ac:dyDescent="0.2">
      <c r="A3" s="93"/>
      <c r="B3" s="93"/>
      <c r="C3" s="93"/>
      <c r="D3" s="93"/>
      <c r="E3" s="93"/>
      <c r="F3" s="93"/>
      <c r="G3" s="93"/>
      <c r="H3" s="4"/>
    </row>
    <row r="4" spans="1:8" ht="16.5" customHeight="1" x14ac:dyDescent="0.15">
      <c r="B4" s="94"/>
      <c r="C4" s="94"/>
      <c r="D4" s="5"/>
      <c r="E4" s="95" t="s">
        <v>95</v>
      </c>
      <c r="F4" s="95"/>
      <c r="G4" s="95"/>
    </row>
    <row r="5" spans="1:8" ht="15" customHeight="1" x14ac:dyDescent="0.15">
      <c r="A5" s="6"/>
      <c r="B5" s="96" t="s">
        <v>1</v>
      </c>
      <c r="C5" s="96"/>
      <c r="D5" s="34" t="s">
        <v>2</v>
      </c>
      <c r="E5" s="34" t="s">
        <v>3</v>
      </c>
      <c r="F5" s="34" t="s">
        <v>4</v>
      </c>
      <c r="G5" s="34" t="s">
        <v>5</v>
      </c>
    </row>
    <row r="6" spans="1:8" ht="15" customHeight="1" x14ac:dyDescent="0.15">
      <c r="A6" s="90" t="s">
        <v>6</v>
      </c>
      <c r="B6" s="75" t="s">
        <v>96</v>
      </c>
      <c r="C6" s="76"/>
      <c r="D6" s="38">
        <f>475-53</f>
        <v>422</v>
      </c>
      <c r="E6" s="38">
        <f>646-75</f>
        <v>571</v>
      </c>
      <c r="F6" s="38">
        <f>651-F24</f>
        <v>550</v>
      </c>
      <c r="G6" s="7">
        <f>E6+F6</f>
        <v>1121</v>
      </c>
    </row>
    <row r="7" spans="1:8" ht="15" customHeight="1" x14ac:dyDescent="0.15">
      <c r="A7" s="84"/>
      <c r="B7" s="75" t="s">
        <v>7</v>
      </c>
      <c r="C7" s="76"/>
      <c r="D7" s="38">
        <v>141</v>
      </c>
      <c r="E7" s="38">
        <v>170</v>
      </c>
      <c r="F7" s="38">
        <v>190</v>
      </c>
      <c r="G7" s="7">
        <f t="shared" ref="G7:G70" si="0">E7+F7</f>
        <v>360</v>
      </c>
    </row>
    <row r="8" spans="1:8" ht="15" customHeight="1" x14ac:dyDescent="0.15">
      <c r="A8" s="84"/>
      <c r="B8" s="75" t="s">
        <v>8</v>
      </c>
      <c r="C8" s="76"/>
      <c r="D8" s="38">
        <v>91</v>
      </c>
      <c r="E8" s="38">
        <v>119</v>
      </c>
      <c r="F8" s="38">
        <v>107</v>
      </c>
      <c r="G8" s="7">
        <f t="shared" si="0"/>
        <v>226</v>
      </c>
    </row>
    <row r="9" spans="1:8" ht="15" customHeight="1" x14ac:dyDescent="0.15">
      <c r="A9" s="84"/>
      <c r="B9" s="75" t="s">
        <v>9</v>
      </c>
      <c r="C9" s="76"/>
      <c r="D9" s="38">
        <v>338</v>
      </c>
      <c r="E9" s="38">
        <v>415</v>
      </c>
      <c r="F9" s="38">
        <v>450</v>
      </c>
      <c r="G9" s="7">
        <f t="shared" si="0"/>
        <v>865</v>
      </c>
    </row>
    <row r="10" spans="1:8" ht="15" customHeight="1" x14ac:dyDescent="0.15">
      <c r="A10" s="84"/>
      <c r="B10" s="75" t="s">
        <v>10</v>
      </c>
      <c r="C10" s="76"/>
      <c r="D10" s="38">
        <v>90</v>
      </c>
      <c r="E10" s="38">
        <v>118</v>
      </c>
      <c r="F10" s="38">
        <v>114</v>
      </c>
      <c r="G10" s="7">
        <f t="shared" si="0"/>
        <v>232</v>
      </c>
    </row>
    <row r="11" spans="1:8" ht="15" customHeight="1" x14ac:dyDescent="0.15">
      <c r="A11" s="84"/>
      <c r="B11" s="75" t="s">
        <v>11</v>
      </c>
      <c r="C11" s="76"/>
      <c r="D11" s="38">
        <v>85</v>
      </c>
      <c r="E11" s="38">
        <v>113</v>
      </c>
      <c r="F11" s="38">
        <v>97</v>
      </c>
      <c r="G11" s="7">
        <f t="shared" si="0"/>
        <v>210</v>
      </c>
    </row>
    <row r="12" spans="1:8" ht="15" customHeight="1" x14ac:dyDescent="0.15">
      <c r="A12" s="84"/>
      <c r="B12" s="75" t="s">
        <v>12</v>
      </c>
      <c r="C12" s="76"/>
      <c r="D12" s="38">
        <v>84</v>
      </c>
      <c r="E12" s="38">
        <v>117</v>
      </c>
      <c r="F12" s="38">
        <v>114</v>
      </c>
      <c r="G12" s="7">
        <f t="shared" si="0"/>
        <v>231</v>
      </c>
    </row>
    <row r="13" spans="1:8" ht="15" customHeight="1" x14ac:dyDescent="0.15">
      <c r="A13" s="84"/>
      <c r="B13" s="75" t="s">
        <v>13</v>
      </c>
      <c r="C13" s="76"/>
      <c r="D13" s="38">
        <v>347</v>
      </c>
      <c r="E13" s="38">
        <v>473</v>
      </c>
      <c r="F13" s="38">
        <v>462</v>
      </c>
      <c r="G13" s="7">
        <f t="shared" si="0"/>
        <v>935</v>
      </c>
    </row>
    <row r="14" spans="1:8" ht="15" customHeight="1" x14ac:dyDescent="0.15">
      <c r="A14" s="84"/>
      <c r="B14" s="75" t="s">
        <v>14</v>
      </c>
      <c r="C14" s="76"/>
      <c r="D14" s="38">
        <v>183</v>
      </c>
      <c r="E14" s="38">
        <v>282</v>
      </c>
      <c r="F14" s="38">
        <v>249</v>
      </c>
      <c r="G14" s="7">
        <f t="shared" si="0"/>
        <v>531</v>
      </c>
    </row>
    <row r="15" spans="1:8" ht="15" customHeight="1" x14ac:dyDescent="0.15">
      <c r="A15" s="84"/>
      <c r="B15" s="75" t="s">
        <v>15</v>
      </c>
      <c r="C15" s="76"/>
      <c r="D15" s="38">
        <v>222</v>
      </c>
      <c r="E15" s="38">
        <v>299</v>
      </c>
      <c r="F15" s="38">
        <v>282</v>
      </c>
      <c r="G15" s="7">
        <f t="shared" si="0"/>
        <v>581</v>
      </c>
    </row>
    <row r="16" spans="1:8" ht="15" customHeight="1" x14ac:dyDescent="0.15">
      <c r="A16" s="84"/>
      <c r="B16" s="75" t="s">
        <v>16</v>
      </c>
      <c r="C16" s="76"/>
      <c r="D16" s="38">
        <v>150</v>
      </c>
      <c r="E16" s="38">
        <v>224</v>
      </c>
      <c r="F16" s="38">
        <v>228</v>
      </c>
      <c r="G16" s="7">
        <f t="shared" si="0"/>
        <v>452</v>
      </c>
    </row>
    <row r="17" spans="1:8" ht="15" customHeight="1" x14ac:dyDescent="0.15">
      <c r="A17" s="84"/>
      <c r="B17" s="75" t="s">
        <v>17</v>
      </c>
      <c r="C17" s="76"/>
      <c r="D17" s="38">
        <v>159</v>
      </c>
      <c r="E17" s="38">
        <v>205</v>
      </c>
      <c r="F17" s="38">
        <v>243</v>
      </c>
      <c r="G17" s="7">
        <f t="shared" si="0"/>
        <v>448</v>
      </c>
    </row>
    <row r="18" spans="1:8" ht="15" customHeight="1" x14ac:dyDescent="0.15">
      <c r="A18" s="84"/>
      <c r="B18" s="75" t="s">
        <v>18</v>
      </c>
      <c r="C18" s="76"/>
      <c r="D18" s="38">
        <v>249</v>
      </c>
      <c r="E18" s="38">
        <v>310</v>
      </c>
      <c r="F18" s="38">
        <v>279</v>
      </c>
      <c r="G18" s="7">
        <f t="shared" si="0"/>
        <v>589</v>
      </c>
    </row>
    <row r="19" spans="1:8" ht="15" customHeight="1" x14ac:dyDescent="0.15">
      <c r="A19" s="84"/>
      <c r="B19" s="75" t="s">
        <v>19</v>
      </c>
      <c r="C19" s="76"/>
      <c r="D19" s="38">
        <v>186</v>
      </c>
      <c r="E19" s="38">
        <v>245</v>
      </c>
      <c r="F19" s="38">
        <v>246</v>
      </c>
      <c r="G19" s="7">
        <f t="shared" si="0"/>
        <v>491</v>
      </c>
    </row>
    <row r="20" spans="1:8" ht="15" customHeight="1" x14ac:dyDescent="0.15">
      <c r="A20" s="84"/>
      <c r="B20" s="75" t="s">
        <v>20</v>
      </c>
      <c r="C20" s="76"/>
      <c r="D20" s="39">
        <f>197-D25</f>
        <v>89</v>
      </c>
      <c r="E20" s="39">
        <f>149-30</f>
        <v>119</v>
      </c>
      <c r="F20" s="39">
        <v>122</v>
      </c>
      <c r="G20" s="7">
        <f t="shared" si="0"/>
        <v>241</v>
      </c>
    </row>
    <row r="21" spans="1:8" ht="15" customHeight="1" x14ac:dyDescent="0.15">
      <c r="A21" s="84"/>
      <c r="B21" s="75" t="s">
        <v>21</v>
      </c>
      <c r="C21" s="76"/>
      <c r="D21" s="38">
        <v>559</v>
      </c>
      <c r="E21" s="38">
        <v>877</v>
      </c>
      <c r="F21" s="38">
        <v>875</v>
      </c>
      <c r="G21" s="7">
        <f t="shared" si="0"/>
        <v>1752</v>
      </c>
    </row>
    <row r="22" spans="1:8" ht="15" customHeight="1" x14ac:dyDescent="0.15">
      <c r="A22" s="84"/>
      <c r="B22" s="75" t="s">
        <v>22</v>
      </c>
      <c r="C22" s="76"/>
      <c r="D22" s="38">
        <v>373</v>
      </c>
      <c r="E22" s="38">
        <v>537</v>
      </c>
      <c r="F22" s="38">
        <v>593</v>
      </c>
      <c r="G22" s="7">
        <f t="shared" si="0"/>
        <v>1130</v>
      </c>
    </row>
    <row r="23" spans="1:8" ht="15" customHeight="1" x14ac:dyDescent="0.15">
      <c r="A23" s="84"/>
      <c r="B23" s="75" t="s">
        <v>23</v>
      </c>
      <c r="C23" s="76"/>
      <c r="D23" s="38">
        <v>413</v>
      </c>
      <c r="E23" s="38">
        <v>576</v>
      </c>
      <c r="F23" s="38">
        <v>505</v>
      </c>
      <c r="G23" s="7">
        <f t="shared" si="0"/>
        <v>1081</v>
      </c>
    </row>
    <row r="24" spans="1:8" ht="15" customHeight="1" x14ac:dyDescent="0.15">
      <c r="A24" s="84"/>
      <c r="B24" s="35" t="s">
        <v>24</v>
      </c>
      <c r="C24" s="36"/>
      <c r="D24" s="10">
        <v>53</v>
      </c>
      <c r="E24" s="11">
        <v>75</v>
      </c>
      <c r="F24" s="11">
        <v>101</v>
      </c>
      <c r="G24" s="7">
        <f t="shared" si="0"/>
        <v>176</v>
      </c>
      <c r="H24" s="9"/>
    </row>
    <row r="25" spans="1:8" ht="15" customHeight="1" x14ac:dyDescent="0.15">
      <c r="A25" s="84"/>
      <c r="B25" s="75" t="s">
        <v>25</v>
      </c>
      <c r="C25" s="76"/>
      <c r="D25" s="10">
        <v>108</v>
      </c>
      <c r="E25" s="10">
        <v>30</v>
      </c>
      <c r="F25" s="10">
        <v>78</v>
      </c>
      <c r="G25" s="7">
        <f t="shared" si="0"/>
        <v>108</v>
      </c>
      <c r="H25" s="9"/>
    </row>
    <row r="26" spans="1:8" ht="15" customHeight="1" thickBot="1" x14ac:dyDescent="0.2">
      <c r="A26" s="84"/>
      <c r="B26" s="79" t="s">
        <v>26</v>
      </c>
      <c r="C26" s="79"/>
      <c r="D26" s="14">
        <f>SUM(D6:D25)</f>
        <v>4342</v>
      </c>
      <c r="E26" s="14">
        <f>SUM(E6:E25)</f>
        <v>5875</v>
      </c>
      <c r="F26" s="37">
        <f>SUM(F6:F25)</f>
        <v>5885</v>
      </c>
      <c r="G26" s="24">
        <f>SUM(G6:G25)</f>
        <v>11760</v>
      </c>
    </row>
    <row r="27" spans="1:8" ht="15" customHeight="1" thickTop="1" x14ac:dyDescent="0.15">
      <c r="A27" s="83" t="s">
        <v>27</v>
      </c>
      <c r="B27" s="97" t="s">
        <v>28</v>
      </c>
      <c r="C27" s="98"/>
      <c r="D27" s="40">
        <v>261</v>
      </c>
      <c r="E27" s="40">
        <v>394</v>
      </c>
      <c r="F27" s="40">
        <v>338</v>
      </c>
      <c r="G27" s="22">
        <f t="shared" si="0"/>
        <v>732</v>
      </c>
    </row>
    <row r="28" spans="1:8" ht="15" customHeight="1" x14ac:dyDescent="0.15">
      <c r="A28" s="84"/>
      <c r="B28" s="75" t="s">
        <v>29</v>
      </c>
      <c r="C28" s="76"/>
      <c r="D28" s="38">
        <v>100</v>
      </c>
      <c r="E28" s="38">
        <v>132</v>
      </c>
      <c r="F28" s="38">
        <v>121</v>
      </c>
      <c r="G28" s="7">
        <f t="shared" si="0"/>
        <v>253</v>
      </c>
    </row>
    <row r="29" spans="1:8" ht="15" customHeight="1" x14ac:dyDescent="0.15">
      <c r="A29" s="84"/>
      <c r="B29" s="75" t="s">
        <v>30</v>
      </c>
      <c r="C29" s="76"/>
      <c r="D29" s="38">
        <v>72</v>
      </c>
      <c r="E29" s="38">
        <v>104</v>
      </c>
      <c r="F29" s="38">
        <v>100</v>
      </c>
      <c r="G29" s="7">
        <f t="shared" si="0"/>
        <v>204</v>
      </c>
    </row>
    <row r="30" spans="1:8" ht="15" customHeight="1" x14ac:dyDescent="0.15">
      <c r="A30" s="84"/>
      <c r="B30" s="75" t="s">
        <v>31</v>
      </c>
      <c r="C30" s="76"/>
      <c r="D30" s="38">
        <v>226</v>
      </c>
      <c r="E30" s="38">
        <v>331</v>
      </c>
      <c r="F30" s="38">
        <v>279</v>
      </c>
      <c r="G30" s="7">
        <f t="shared" si="0"/>
        <v>610</v>
      </c>
    </row>
    <row r="31" spans="1:8" ht="15" customHeight="1" x14ac:dyDescent="0.15">
      <c r="A31" s="84"/>
      <c r="B31" s="75" t="s">
        <v>32</v>
      </c>
      <c r="C31" s="76"/>
      <c r="D31" s="38">
        <v>59</v>
      </c>
      <c r="E31" s="38">
        <v>73</v>
      </c>
      <c r="F31" s="38">
        <v>63</v>
      </c>
      <c r="G31" s="7">
        <f t="shared" si="0"/>
        <v>136</v>
      </c>
    </row>
    <row r="32" spans="1:8" ht="15" customHeight="1" x14ac:dyDescent="0.15">
      <c r="A32" s="84"/>
      <c r="B32" s="75" t="s">
        <v>33</v>
      </c>
      <c r="C32" s="76"/>
      <c r="D32" s="38">
        <v>141</v>
      </c>
      <c r="E32" s="38">
        <v>185</v>
      </c>
      <c r="F32" s="38">
        <v>177</v>
      </c>
      <c r="G32" s="7">
        <f t="shared" si="0"/>
        <v>362</v>
      </c>
    </row>
    <row r="33" spans="1:7" ht="15" customHeight="1" x14ac:dyDescent="0.15">
      <c r="A33" s="84"/>
      <c r="B33" s="75" t="s">
        <v>34</v>
      </c>
      <c r="C33" s="76"/>
      <c r="D33" s="38">
        <v>232</v>
      </c>
      <c r="E33" s="38">
        <v>315</v>
      </c>
      <c r="F33" s="38">
        <v>288</v>
      </c>
      <c r="G33" s="7">
        <f t="shared" si="0"/>
        <v>603</v>
      </c>
    </row>
    <row r="34" spans="1:7" ht="15" customHeight="1" x14ac:dyDescent="0.15">
      <c r="A34" s="84"/>
      <c r="B34" s="75" t="s">
        <v>35</v>
      </c>
      <c r="C34" s="76"/>
      <c r="D34" s="38">
        <v>247</v>
      </c>
      <c r="E34" s="38">
        <v>334</v>
      </c>
      <c r="F34" s="38">
        <v>324</v>
      </c>
      <c r="G34" s="7">
        <f t="shared" si="0"/>
        <v>658</v>
      </c>
    </row>
    <row r="35" spans="1:7" ht="15" customHeight="1" x14ac:dyDescent="0.15">
      <c r="A35" s="84"/>
      <c r="B35" s="75" t="s">
        <v>36</v>
      </c>
      <c r="C35" s="76"/>
      <c r="D35" s="38">
        <v>181</v>
      </c>
      <c r="E35" s="38">
        <v>231</v>
      </c>
      <c r="F35" s="38">
        <v>231</v>
      </c>
      <c r="G35" s="7">
        <f t="shared" si="0"/>
        <v>462</v>
      </c>
    </row>
    <row r="36" spans="1:7" ht="15" customHeight="1" x14ac:dyDescent="0.15">
      <c r="A36" s="84"/>
      <c r="B36" s="75" t="s">
        <v>37</v>
      </c>
      <c r="C36" s="76"/>
      <c r="D36" s="38">
        <v>179</v>
      </c>
      <c r="E36" s="38">
        <v>267</v>
      </c>
      <c r="F36" s="38">
        <v>257</v>
      </c>
      <c r="G36" s="7">
        <f t="shared" si="0"/>
        <v>524</v>
      </c>
    </row>
    <row r="37" spans="1:7" ht="15" customHeight="1" x14ac:dyDescent="0.15">
      <c r="A37" s="84"/>
      <c r="B37" s="75" t="s">
        <v>38</v>
      </c>
      <c r="C37" s="76"/>
      <c r="D37" s="38">
        <v>158</v>
      </c>
      <c r="E37" s="38">
        <v>142</v>
      </c>
      <c r="F37" s="38">
        <v>136</v>
      </c>
      <c r="G37" s="7">
        <f t="shared" si="0"/>
        <v>278</v>
      </c>
    </row>
    <row r="38" spans="1:7" ht="15" customHeight="1" x14ac:dyDescent="0.15">
      <c r="A38" s="84"/>
      <c r="B38" s="75" t="s">
        <v>39</v>
      </c>
      <c r="C38" s="76"/>
      <c r="D38" s="38">
        <v>43</v>
      </c>
      <c r="E38" s="38">
        <v>51</v>
      </c>
      <c r="F38" s="38">
        <v>28</v>
      </c>
      <c r="G38" s="7">
        <f t="shared" si="0"/>
        <v>79</v>
      </c>
    </row>
    <row r="39" spans="1:7" ht="15" customHeight="1" x14ac:dyDescent="0.15">
      <c r="A39" s="84"/>
      <c r="B39" s="75" t="s">
        <v>40</v>
      </c>
      <c r="C39" s="76"/>
      <c r="D39" s="38">
        <v>32</v>
      </c>
      <c r="E39" s="38">
        <v>29</v>
      </c>
      <c r="F39" s="38">
        <v>3</v>
      </c>
      <c r="G39" s="7">
        <f t="shared" si="0"/>
        <v>32</v>
      </c>
    </row>
    <row r="40" spans="1:7" ht="15" customHeight="1" x14ac:dyDescent="0.15">
      <c r="A40" s="84"/>
      <c r="B40" s="75" t="s">
        <v>41</v>
      </c>
      <c r="C40" s="76"/>
      <c r="D40" s="28"/>
      <c r="E40" s="28"/>
      <c r="F40" s="28"/>
      <c r="G40" s="7"/>
    </row>
    <row r="41" spans="1:7" ht="15" customHeight="1" x14ac:dyDescent="0.15">
      <c r="A41" s="84"/>
      <c r="B41" s="75" t="s">
        <v>42</v>
      </c>
      <c r="C41" s="76"/>
      <c r="D41" s="38">
        <v>69</v>
      </c>
      <c r="E41" s="38">
        <v>17</v>
      </c>
      <c r="F41" s="38">
        <v>52</v>
      </c>
      <c r="G41" s="7">
        <f t="shared" si="0"/>
        <v>69</v>
      </c>
    </row>
    <row r="42" spans="1:7" ht="15" customHeight="1" x14ac:dyDescent="0.15">
      <c r="A42" s="84"/>
      <c r="B42" s="75" t="s">
        <v>43</v>
      </c>
      <c r="C42" s="76"/>
      <c r="D42" s="38">
        <v>53</v>
      </c>
      <c r="E42" s="38">
        <v>85</v>
      </c>
      <c r="F42" s="38">
        <v>95</v>
      </c>
      <c r="G42" s="7">
        <f t="shared" si="0"/>
        <v>180</v>
      </c>
    </row>
    <row r="43" spans="1:7" ht="15" customHeight="1" thickBot="1" x14ac:dyDescent="0.2">
      <c r="A43" s="85"/>
      <c r="B43" s="79" t="s">
        <v>44</v>
      </c>
      <c r="C43" s="79"/>
      <c r="D43" s="14">
        <f>SUM(D27:D42)</f>
        <v>2053</v>
      </c>
      <c r="E43" s="14">
        <f>SUM(E27:E42)</f>
        <v>2690</v>
      </c>
      <c r="F43" s="14">
        <f>SUM(F27:F42)</f>
        <v>2492</v>
      </c>
      <c r="G43" s="14">
        <f>SUM(G27:G42)</f>
        <v>5182</v>
      </c>
    </row>
    <row r="44" spans="1:7" ht="15" customHeight="1" thickTop="1" x14ac:dyDescent="0.15">
      <c r="A44" s="83" t="s">
        <v>45</v>
      </c>
      <c r="B44" s="99" t="s">
        <v>46</v>
      </c>
      <c r="C44" s="99"/>
      <c r="D44" s="40">
        <v>1123</v>
      </c>
      <c r="E44" s="40">
        <v>1614</v>
      </c>
      <c r="F44" s="40">
        <v>1593</v>
      </c>
      <c r="G44" s="22">
        <f t="shared" si="0"/>
        <v>3207</v>
      </c>
    </row>
    <row r="45" spans="1:7" ht="15" customHeight="1" x14ac:dyDescent="0.15">
      <c r="A45" s="84"/>
      <c r="B45" s="82" t="s">
        <v>47</v>
      </c>
      <c r="C45" s="82"/>
      <c r="D45" s="38">
        <f>191-69</f>
        <v>122</v>
      </c>
      <c r="E45" s="38">
        <f>159-13</f>
        <v>146</v>
      </c>
      <c r="F45" s="38">
        <f>198-56</f>
        <v>142</v>
      </c>
      <c r="G45" s="7">
        <f t="shared" si="0"/>
        <v>288</v>
      </c>
    </row>
    <row r="46" spans="1:7" ht="15" customHeight="1" x14ac:dyDescent="0.15">
      <c r="A46" s="84"/>
      <c r="B46" s="82" t="s">
        <v>48</v>
      </c>
      <c r="C46" s="82"/>
      <c r="D46" s="38">
        <v>339</v>
      </c>
      <c r="E46" s="38">
        <v>462</v>
      </c>
      <c r="F46" s="38">
        <v>451</v>
      </c>
      <c r="G46" s="7">
        <f t="shared" si="0"/>
        <v>913</v>
      </c>
    </row>
    <row r="47" spans="1:7" ht="15" customHeight="1" x14ac:dyDescent="0.15">
      <c r="A47" s="84"/>
      <c r="B47" s="82" t="s">
        <v>49</v>
      </c>
      <c r="C47" s="82"/>
      <c r="D47" s="38">
        <v>194</v>
      </c>
      <c r="E47" s="38">
        <v>273</v>
      </c>
      <c r="F47" s="38">
        <v>264</v>
      </c>
      <c r="G47" s="7">
        <f t="shared" si="0"/>
        <v>537</v>
      </c>
    </row>
    <row r="48" spans="1:7" ht="15" customHeight="1" x14ac:dyDescent="0.15">
      <c r="A48" s="84"/>
      <c r="B48" s="82" t="s">
        <v>50</v>
      </c>
      <c r="C48" s="82"/>
      <c r="D48" s="38">
        <v>250</v>
      </c>
      <c r="E48" s="38">
        <v>335</v>
      </c>
      <c r="F48" s="38">
        <v>345</v>
      </c>
      <c r="G48" s="7">
        <f t="shared" si="0"/>
        <v>680</v>
      </c>
    </row>
    <row r="49" spans="1:7" ht="15" customHeight="1" x14ac:dyDescent="0.15">
      <c r="A49" s="84"/>
      <c r="B49" s="82" t="s">
        <v>51</v>
      </c>
      <c r="C49" s="82"/>
      <c r="D49" s="38">
        <v>310</v>
      </c>
      <c r="E49" s="38">
        <v>449</v>
      </c>
      <c r="F49" s="38">
        <v>419</v>
      </c>
      <c r="G49" s="7">
        <f t="shared" si="0"/>
        <v>868</v>
      </c>
    </row>
    <row r="50" spans="1:7" ht="15" customHeight="1" x14ac:dyDescent="0.15">
      <c r="A50" s="84"/>
      <c r="B50" s="82" t="s">
        <v>52</v>
      </c>
      <c r="C50" s="82"/>
      <c r="D50" s="38">
        <v>98</v>
      </c>
      <c r="E50" s="38">
        <v>135</v>
      </c>
      <c r="F50" s="38">
        <v>126</v>
      </c>
      <c r="G50" s="7">
        <f t="shared" si="0"/>
        <v>261</v>
      </c>
    </row>
    <row r="51" spans="1:7" ht="15" customHeight="1" x14ac:dyDescent="0.15">
      <c r="A51" s="84"/>
      <c r="B51" s="82" t="s">
        <v>53</v>
      </c>
      <c r="C51" s="82"/>
      <c r="D51" s="38">
        <v>134</v>
      </c>
      <c r="E51" s="38">
        <v>161</v>
      </c>
      <c r="F51" s="38">
        <v>180</v>
      </c>
      <c r="G51" s="7">
        <f t="shared" si="0"/>
        <v>341</v>
      </c>
    </row>
    <row r="52" spans="1:7" ht="15" customHeight="1" x14ac:dyDescent="0.15">
      <c r="A52" s="84"/>
      <c r="B52" s="82" t="s">
        <v>54</v>
      </c>
      <c r="C52" s="82"/>
      <c r="D52" s="38">
        <v>64</v>
      </c>
      <c r="E52" s="38">
        <v>90</v>
      </c>
      <c r="F52" s="38">
        <v>79</v>
      </c>
      <c r="G52" s="7">
        <f t="shared" si="0"/>
        <v>169</v>
      </c>
    </row>
    <row r="53" spans="1:7" ht="15" customHeight="1" x14ac:dyDescent="0.15">
      <c r="A53" s="84"/>
      <c r="B53" s="82" t="s">
        <v>55</v>
      </c>
      <c r="C53" s="82"/>
      <c r="D53" s="38">
        <v>149</v>
      </c>
      <c r="E53" s="38">
        <v>202</v>
      </c>
      <c r="F53" s="38">
        <v>181</v>
      </c>
      <c r="G53" s="7">
        <f t="shared" si="0"/>
        <v>383</v>
      </c>
    </row>
    <row r="54" spans="1:7" ht="15" customHeight="1" x14ac:dyDescent="0.15">
      <c r="A54" s="84"/>
      <c r="B54" s="82" t="s">
        <v>56</v>
      </c>
      <c r="C54" s="82"/>
      <c r="D54" s="38">
        <v>197</v>
      </c>
      <c r="E54" s="38">
        <v>260</v>
      </c>
      <c r="F54" s="38">
        <v>255</v>
      </c>
      <c r="G54" s="7">
        <f t="shared" si="0"/>
        <v>515</v>
      </c>
    </row>
    <row r="55" spans="1:7" ht="15" customHeight="1" x14ac:dyDescent="0.15">
      <c r="A55" s="84"/>
      <c r="B55" s="82" t="s">
        <v>57</v>
      </c>
      <c r="C55" s="82"/>
      <c r="D55" s="38">
        <v>508</v>
      </c>
      <c r="E55" s="38">
        <v>635</v>
      </c>
      <c r="F55" s="38">
        <v>629</v>
      </c>
      <c r="G55" s="7">
        <f t="shared" si="0"/>
        <v>1264</v>
      </c>
    </row>
    <row r="56" spans="1:7" ht="15" customHeight="1" x14ac:dyDescent="0.15">
      <c r="A56" s="84"/>
      <c r="B56" s="82" t="s">
        <v>58</v>
      </c>
      <c r="C56" s="82"/>
      <c r="D56" s="38">
        <v>164</v>
      </c>
      <c r="E56" s="38">
        <v>212</v>
      </c>
      <c r="F56" s="38">
        <v>247</v>
      </c>
      <c r="G56" s="7">
        <f t="shared" si="0"/>
        <v>459</v>
      </c>
    </row>
    <row r="57" spans="1:7" ht="15" customHeight="1" x14ac:dyDescent="0.15">
      <c r="A57" s="84"/>
      <c r="B57" s="82" t="s">
        <v>59</v>
      </c>
      <c r="C57" s="82"/>
      <c r="D57" s="38">
        <v>91</v>
      </c>
      <c r="E57" s="38">
        <v>134</v>
      </c>
      <c r="F57" s="38">
        <v>145</v>
      </c>
      <c r="G57" s="7">
        <f t="shared" si="0"/>
        <v>279</v>
      </c>
    </row>
    <row r="58" spans="1:7" ht="15" customHeight="1" x14ac:dyDescent="0.15">
      <c r="A58" s="84"/>
      <c r="B58" s="82" t="s">
        <v>60</v>
      </c>
      <c r="C58" s="82"/>
      <c r="D58" s="38">
        <v>55</v>
      </c>
      <c r="E58" s="38">
        <v>109</v>
      </c>
      <c r="F58" s="38">
        <v>104</v>
      </c>
      <c r="G58" s="7">
        <f t="shared" si="0"/>
        <v>213</v>
      </c>
    </row>
    <row r="59" spans="1:7" ht="15" customHeight="1" x14ac:dyDescent="0.15">
      <c r="A59" s="84"/>
      <c r="B59" s="82" t="s">
        <v>61</v>
      </c>
      <c r="C59" s="82"/>
      <c r="D59" s="38">
        <v>73</v>
      </c>
      <c r="E59" s="38">
        <v>70</v>
      </c>
      <c r="F59" s="38">
        <v>3</v>
      </c>
      <c r="G59" s="7">
        <f t="shared" si="0"/>
        <v>73</v>
      </c>
    </row>
    <row r="60" spans="1:7" ht="15" customHeight="1" x14ac:dyDescent="0.15">
      <c r="A60" s="84"/>
      <c r="B60" s="82" t="s">
        <v>62</v>
      </c>
      <c r="C60" s="82"/>
      <c r="D60" s="7">
        <v>69</v>
      </c>
      <c r="E60" s="7">
        <v>13</v>
      </c>
      <c r="F60" s="7">
        <v>56</v>
      </c>
      <c r="G60" s="7">
        <f t="shared" si="0"/>
        <v>69</v>
      </c>
    </row>
    <row r="61" spans="1:7" ht="15" customHeight="1" thickBot="1" x14ac:dyDescent="0.2">
      <c r="A61" s="85"/>
      <c r="B61" s="79" t="s">
        <v>63</v>
      </c>
      <c r="C61" s="79"/>
      <c r="D61" s="14">
        <f>SUM(D44:D60)</f>
        <v>3940</v>
      </c>
      <c r="E61" s="14">
        <f>SUM(E44:E60)</f>
        <v>5300</v>
      </c>
      <c r="F61" s="14">
        <f>SUM(F44:F60)</f>
        <v>5219</v>
      </c>
      <c r="G61" s="14">
        <f>SUM(G44:G60)</f>
        <v>10519</v>
      </c>
    </row>
    <row r="62" spans="1:7" ht="15" customHeight="1" thickTop="1" x14ac:dyDescent="0.15">
      <c r="A62" s="83" t="s">
        <v>64</v>
      </c>
      <c r="B62" s="97" t="s">
        <v>65</v>
      </c>
      <c r="C62" s="98"/>
      <c r="D62" s="40">
        <v>53</v>
      </c>
      <c r="E62" s="40">
        <v>70</v>
      </c>
      <c r="F62" s="40">
        <v>64</v>
      </c>
      <c r="G62" s="22">
        <f t="shared" si="0"/>
        <v>134</v>
      </c>
    </row>
    <row r="63" spans="1:7" ht="15" customHeight="1" x14ac:dyDescent="0.15">
      <c r="A63" s="84"/>
      <c r="B63" s="75" t="s">
        <v>66</v>
      </c>
      <c r="C63" s="76"/>
      <c r="D63" s="38">
        <v>121</v>
      </c>
      <c r="E63" s="38">
        <v>165</v>
      </c>
      <c r="F63" s="38">
        <v>156</v>
      </c>
      <c r="G63" s="7">
        <f t="shared" si="0"/>
        <v>321</v>
      </c>
    </row>
    <row r="64" spans="1:7" ht="15" customHeight="1" x14ac:dyDescent="0.15">
      <c r="A64" s="84"/>
      <c r="B64" s="75" t="s">
        <v>67</v>
      </c>
      <c r="C64" s="76"/>
      <c r="D64" s="38">
        <v>154</v>
      </c>
      <c r="E64" s="38">
        <v>229</v>
      </c>
      <c r="F64" s="38">
        <v>238</v>
      </c>
      <c r="G64" s="7">
        <f t="shared" si="0"/>
        <v>467</v>
      </c>
    </row>
    <row r="65" spans="1:7" ht="15" customHeight="1" x14ac:dyDescent="0.15">
      <c r="A65" s="84"/>
      <c r="B65" s="75" t="s">
        <v>68</v>
      </c>
      <c r="C65" s="76"/>
      <c r="D65" s="38">
        <v>179</v>
      </c>
      <c r="E65" s="38">
        <v>263</v>
      </c>
      <c r="F65" s="38">
        <v>243</v>
      </c>
      <c r="G65" s="7">
        <f t="shared" si="0"/>
        <v>506</v>
      </c>
    </row>
    <row r="66" spans="1:7" ht="15" customHeight="1" x14ac:dyDescent="0.15">
      <c r="A66" s="84"/>
      <c r="B66" s="75" t="s">
        <v>69</v>
      </c>
      <c r="C66" s="76"/>
      <c r="D66" s="38">
        <v>162</v>
      </c>
      <c r="E66" s="38">
        <v>246</v>
      </c>
      <c r="F66" s="38">
        <v>220</v>
      </c>
      <c r="G66" s="7">
        <f t="shared" si="0"/>
        <v>466</v>
      </c>
    </row>
    <row r="67" spans="1:7" ht="15" customHeight="1" x14ac:dyDescent="0.15">
      <c r="A67" s="84"/>
      <c r="B67" s="75" t="s">
        <v>70</v>
      </c>
      <c r="C67" s="76"/>
      <c r="D67" s="38">
        <v>111</v>
      </c>
      <c r="E67" s="38">
        <v>130</v>
      </c>
      <c r="F67" s="38">
        <v>129</v>
      </c>
      <c r="G67" s="7">
        <f t="shared" si="0"/>
        <v>259</v>
      </c>
    </row>
    <row r="68" spans="1:7" ht="15" customHeight="1" x14ac:dyDescent="0.15">
      <c r="A68" s="84"/>
      <c r="B68" s="75" t="s">
        <v>71</v>
      </c>
      <c r="C68" s="76"/>
      <c r="D68" s="38">
        <v>170</v>
      </c>
      <c r="E68" s="38">
        <v>248</v>
      </c>
      <c r="F68" s="38">
        <v>218</v>
      </c>
      <c r="G68" s="7">
        <f t="shared" si="0"/>
        <v>466</v>
      </c>
    </row>
    <row r="69" spans="1:7" ht="15" customHeight="1" x14ac:dyDescent="0.15">
      <c r="A69" s="84"/>
      <c r="B69" s="75" t="s">
        <v>72</v>
      </c>
      <c r="C69" s="76"/>
      <c r="D69" s="38">
        <v>197</v>
      </c>
      <c r="E69" s="38">
        <v>289</v>
      </c>
      <c r="F69" s="38">
        <v>319</v>
      </c>
      <c r="G69" s="7">
        <f t="shared" si="0"/>
        <v>608</v>
      </c>
    </row>
    <row r="70" spans="1:7" ht="15" customHeight="1" x14ac:dyDescent="0.15">
      <c r="A70" s="84"/>
      <c r="B70" s="75" t="s">
        <v>73</v>
      </c>
      <c r="C70" s="76"/>
      <c r="D70" s="38">
        <v>210</v>
      </c>
      <c r="E70" s="38">
        <v>329</v>
      </c>
      <c r="F70" s="38">
        <v>313</v>
      </c>
      <c r="G70" s="7">
        <f t="shared" si="0"/>
        <v>642</v>
      </c>
    </row>
    <row r="71" spans="1:7" ht="15" customHeight="1" x14ac:dyDescent="0.15">
      <c r="A71" s="84"/>
      <c r="B71" s="75" t="s">
        <v>74</v>
      </c>
      <c r="C71" s="76"/>
      <c r="D71" s="38">
        <v>288</v>
      </c>
      <c r="E71" s="38">
        <v>387</v>
      </c>
      <c r="F71" s="38">
        <v>409</v>
      </c>
      <c r="G71" s="7">
        <f t="shared" ref="G71:G88" si="1">E71+F71</f>
        <v>796</v>
      </c>
    </row>
    <row r="72" spans="1:7" ht="15" customHeight="1" x14ac:dyDescent="0.15">
      <c r="A72" s="84"/>
      <c r="B72" s="75" t="s">
        <v>75</v>
      </c>
      <c r="C72" s="76"/>
      <c r="D72" s="38">
        <v>113</v>
      </c>
      <c r="E72" s="38">
        <v>183</v>
      </c>
      <c r="F72" s="38">
        <v>175</v>
      </c>
      <c r="G72" s="7">
        <f t="shared" si="1"/>
        <v>358</v>
      </c>
    </row>
    <row r="73" spans="1:7" ht="15" customHeight="1" x14ac:dyDescent="0.15">
      <c r="A73" s="84"/>
      <c r="B73" s="75" t="s">
        <v>76</v>
      </c>
      <c r="C73" s="76"/>
      <c r="D73" s="38">
        <v>63</v>
      </c>
      <c r="E73" s="38">
        <v>110</v>
      </c>
      <c r="F73" s="38">
        <v>94</v>
      </c>
      <c r="G73" s="7">
        <f t="shared" si="1"/>
        <v>204</v>
      </c>
    </row>
    <row r="74" spans="1:7" ht="15" customHeight="1" x14ac:dyDescent="0.15">
      <c r="A74" s="84"/>
      <c r="B74" s="75" t="s">
        <v>77</v>
      </c>
      <c r="C74" s="76"/>
      <c r="D74" s="38">
        <v>161</v>
      </c>
      <c r="E74" s="38">
        <v>226</v>
      </c>
      <c r="F74" s="38">
        <v>229</v>
      </c>
      <c r="G74" s="7">
        <f t="shared" si="1"/>
        <v>455</v>
      </c>
    </row>
    <row r="75" spans="1:7" ht="15" customHeight="1" x14ac:dyDescent="0.15">
      <c r="A75" s="84"/>
      <c r="B75" s="75" t="s">
        <v>78</v>
      </c>
      <c r="C75" s="76"/>
      <c r="D75" s="38">
        <v>352</v>
      </c>
      <c r="E75" s="38">
        <v>526</v>
      </c>
      <c r="F75" s="38">
        <v>527</v>
      </c>
      <c r="G75" s="7">
        <f t="shared" si="1"/>
        <v>1053</v>
      </c>
    </row>
    <row r="76" spans="1:7" ht="15" customHeight="1" x14ac:dyDescent="0.15">
      <c r="A76" s="84"/>
      <c r="B76" s="75" t="s">
        <v>79</v>
      </c>
      <c r="C76" s="76"/>
      <c r="D76" s="38">
        <v>707</v>
      </c>
      <c r="E76" s="38">
        <v>998</v>
      </c>
      <c r="F76" s="38">
        <v>996</v>
      </c>
      <c r="G76" s="7">
        <f t="shared" si="1"/>
        <v>1994</v>
      </c>
    </row>
    <row r="77" spans="1:7" ht="15" customHeight="1" x14ac:dyDescent="0.15">
      <c r="A77" s="84"/>
      <c r="B77" s="75" t="s">
        <v>80</v>
      </c>
      <c r="C77" s="76"/>
      <c r="D77" s="38">
        <v>245</v>
      </c>
      <c r="E77" s="38">
        <v>372</v>
      </c>
      <c r="F77" s="38">
        <v>366</v>
      </c>
      <c r="G77" s="7">
        <f t="shared" si="1"/>
        <v>738</v>
      </c>
    </row>
    <row r="78" spans="1:7" ht="15" customHeight="1" x14ac:dyDescent="0.15">
      <c r="A78" s="84"/>
      <c r="B78" s="75" t="s">
        <v>81</v>
      </c>
      <c r="C78" s="76"/>
      <c r="D78" s="38">
        <v>158</v>
      </c>
      <c r="E78" s="38">
        <v>217</v>
      </c>
      <c r="F78" s="38">
        <v>207</v>
      </c>
      <c r="G78" s="7">
        <f t="shared" si="1"/>
        <v>424</v>
      </c>
    </row>
    <row r="79" spans="1:7" ht="15" customHeight="1" x14ac:dyDescent="0.15">
      <c r="A79" s="84"/>
      <c r="B79" s="75" t="s">
        <v>82</v>
      </c>
      <c r="C79" s="76"/>
      <c r="D79" s="38">
        <v>301</v>
      </c>
      <c r="E79" s="38">
        <v>437</v>
      </c>
      <c r="F79" s="38">
        <v>429</v>
      </c>
      <c r="G79" s="7">
        <f t="shared" si="1"/>
        <v>866</v>
      </c>
    </row>
    <row r="80" spans="1:7" ht="15" customHeight="1" x14ac:dyDescent="0.15">
      <c r="A80" s="84"/>
      <c r="B80" s="75" t="s">
        <v>83</v>
      </c>
      <c r="C80" s="76"/>
      <c r="D80" s="38">
        <v>129</v>
      </c>
      <c r="E80" s="38">
        <v>192</v>
      </c>
      <c r="F80" s="38">
        <v>165</v>
      </c>
      <c r="G80" s="7">
        <f t="shared" si="1"/>
        <v>357</v>
      </c>
    </row>
    <row r="81" spans="1:7" ht="15" customHeight="1" x14ac:dyDescent="0.15">
      <c r="A81" s="84"/>
      <c r="B81" s="75" t="s">
        <v>84</v>
      </c>
      <c r="C81" s="76"/>
      <c r="D81" s="38">
        <v>83</v>
      </c>
      <c r="E81" s="38">
        <v>128</v>
      </c>
      <c r="F81" s="38">
        <v>125</v>
      </c>
      <c r="G81" s="7">
        <f t="shared" si="1"/>
        <v>253</v>
      </c>
    </row>
    <row r="82" spans="1:7" ht="15" customHeight="1" x14ac:dyDescent="0.15">
      <c r="A82" s="84"/>
      <c r="B82" s="75" t="s">
        <v>85</v>
      </c>
      <c r="C82" s="76"/>
      <c r="D82" s="38">
        <v>113</v>
      </c>
      <c r="E82" s="38">
        <v>161</v>
      </c>
      <c r="F82" s="38">
        <v>183</v>
      </c>
      <c r="G82" s="7">
        <f t="shared" si="1"/>
        <v>344</v>
      </c>
    </row>
    <row r="83" spans="1:7" ht="15" customHeight="1" x14ac:dyDescent="0.15">
      <c r="A83" s="84"/>
      <c r="B83" s="75" t="s">
        <v>86</v>
      </c>
      <c r="C83" s="76"/>
      <c r="D83" s="38">
        <v>68</v>
      </c>
      <c r="E83" s="38">
        <v>99</v>
      </c>
      <c r="F83" s="38">
        <v>118</v>
      </c>
      <c r="G83" s="7">
        <f t="shared" si="1"/>
        <v>217</v>
      </c>
    </row>
    <row r="84" spans="1:7" ht="15" customHeight="1" x14ac:dyDescent="0.15">
      <c r="A84" s="84"/>
      <c r="B84" s="75" t="s">
        <v>87</v>
      </c>
      <c r="C84" s="76"/>
      <c r="D84" s="38">
        <v>192</v>
      </c>
      <c r="E84" s="38">
        <v>370</v>
      </c>
      <c r="F84" s="38">
        <v>353</v>
      </c>
      <c r="G84" s="7">
        <f t="shared" si="1"/>
        <v>723</v>
      </c>
    </row>
    <row r="85" spans="1:7" ht="15" customHeight="1" x14ac:dyDescent="0.15">
      <c r="A85" s="84"/>
      <c r="B85" s="75" t="s">
        <v>88</v>
      </c>
      <c r="C85" s="76"/>
      <c r="D85" s="38">
        <v>124</v>
      </c>
      <c r="E85" s="38">
        <v>226</v>
      </c>
      <c r="F85" s="38">
        <v>235</v>
      </c>
      <c r="G85" s="7">
        <f t="shared" si="1"/>
        <v>461</v>
      </c>
    </row>
    <row r="86" spans="1:7" ht="15" customHeight="1" x14ac:dyDescent="0.15">
      <c r="A86" s="84"/>
      <c r="B86" s="75" t="s">
        <v>89</v>
      </c>
      <c r="C86" s="76"/>
      <c r="D86" s="38">
        <v>56</v>
      </c>
      <c r="E86" s="38">
        <v>24</v>
      </c>
      <c r="F86" s="38">
        <v>32</v>
      </c>
      <c r="G86" s="7">
        <f t="shared" si="1"/>
        <v>56</v>
      </c>
    </row>
    <row r="87" spans="1:7" ht="15" customHeight="1" x14ac:dyDescent="0.15">
      <c r="A87" s="84"/>
      <c r="B87" s="75" t="s">
        <v>90</v>
      </c>
      <c r="C87" s="76"/>
      <c r="D87" s="38">
        <v>111</v>
      </c>
      <c r="E87" s="38">
        <v>37</v>
      </c>
      <c r="F87" s="38">
        <v>75</v>
      </c>
      <c r="G87" s="7">
        <f t="shared" si="1"/>
        <v>112</v>
      </c>
    </row>
    <row r="88" spans="1:7" ht="15" customHeight="1" x14ac:dyDescent="0.15">
      <c r="A88" s="84"/>
      <c r="B88" s="75" t="s">
        <v>91</v>
      </c>
      <c r="C88" s="76"/>
      <c r="D88" s="38">
        <v>53</v>
      </c>
      <c r="E88" s="38">
        <v>31</v>
      </c>
      <c r="F88" s="38">
        <v>22</v>
      </c>
      <c r="G88" s="7">
        <f t="shared" si="1"/>
        <v>53</v>
      </c>
    </row>
    <row r="89" spans="1:7" ht="15" customHeight="1" thickBot="1" x14ac:dyDescent="0.2">
      <c r="A89" s="85"/>
      <c r="B89" s="79" t="s">
        <v>92</v>
      </c>
      <c r="C89" s="79"/>
      <c r="D89" s="14">
        <f>SUM(D62:D88)</f>
        <v>4674</v>
      </c>
      <c r="E89" s="14">
        <f>SUM(E62:E88)</f>
        <v>6693</v>
      </c>
      <c r="F89" s="14">
        <f>SUM(F62:F88)</f>
        <v>6640</v>
      </c>
      <c r="G89" s="14">
        <f>SUM(G62:G88)</f>
        <v>13333</v>
      </c>
    </row>
    <row r="90" spans="1:7" ht="15" customHeight="1" thickTop="1" thickBot="1" x14ac:dyDescent="0.2">
      <c r="A90" s="20" t="s">
        <v>97</v>
      </c>
      <c r="B90" s="80" t="s">
        <v>98</v>
      </c>
      <c r="C90" s="81"/>
      <c r="D90" s="30">
        <v>455</v>
      </c>
      <c r="E90" s="30">
        <v>587</v>
      </c>
      <c r="F90" s="30">
        <v>550</v>
      </c>
      <c r="G90" s="21">
        <f>E90+F90</f>
        <v>1137</v>
      </c>
    </row>
    <row r="91" spans="1:7" ht="15" customHeight="1" thickTop="1" thickBot="1" x14ac:dyDescent="0.2">
      <c r="A91" s="15"/>
      <c r="B91" s="77" t="s">
        <v>93</v>
      </c>
      <c r="C91" s="78"/>
      <c r="D91" s="16">
        <f>D26+D43+D61+D89+D90</f>
        <v>15464</v>
      </c>
      <c r="E91" s="16">
        <f>SUM(E6:E25,E27:E42,E44:E60,E62:E88,E90)</f>
        <v>21145</v>
      </c>
      <c r="F91" s="16">
        <f>SUM(F6:F25,F27:F42,F44:F60,F62:F88,F90)</f>
        <v>20786</v>
      </c>
      <c r="G91" s="16">
        <f>G26+G43+G61+G89+G90</f>
        <v>41931</v>
      </c>
    </row>
    <row r="92" spans="1:7" ht="15" customHeight="1" thickTop="1" x14ac:dyDescent="0.15">
      <c r="D92" s="9"/>
      <c r="E92" s="9"/>
      <c r="F92" s="9"/>
      <c r="G92" s="9"/>
    </row>
    <row r="93" spans="1:7" ht="15" customHeight="1" x14ac:dyDescent="0.15">
      <c r="D93" s="9"/>
      <c r="E93" s="9"/>
      <c r="F93" s="9"/>
      <c r="G93" s="9"/>
    </row>
    <row r="94" spans="1:7" ht="15" customHeight="1" x14ac:dyDescent="0.15"/>
    <row r="95" spans="1:7" ht="15" customHeight="1" x14ac:dyDescent="0.15"/>
    <row r="96" spans="1:7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</sheetData>
  <mergeCells count="94"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72:C72"/>
    <mergeCell ref="B73:C73"/>
    <mergeCell ref="B74:C74"/>
    <mergeCell ref="B75:C75"/>
    <mergeCell ref="B76:C7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37:C37"/>
    <mergeCell ref="B38:C38"/>
    <mergeCell ref="B39:C39"/>
    <mergeCell ref="B40:C40"/>
    <mergeCell ref="B41:C41"/>
    <mergeCell ref="B32:C32"/>
    <mergeCell ref="B33:C33"/>
    <mergeCell ref="B34:C34"/>
    <mergeCell ref="B35:C35"/>
    <mergeCell ref="B36:C36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F1:G1"/>
    <mergeCell ref="A2:G3"/>
    <mergeCell ref="B4:C4"/>
    <mergeCell ref="E4:G4"/>
    <mergeCell ref="B5:C5"/>
  </mergeCells>
  <phoneticPr fontId="3"/>
  <pageMargins left="0.78740157480314965" right="0.78740157480314965" top="0.31496062992125984" bottom="0.78740157480314965" header="0.19685039370078741" footer="0.51181102362204722"/>
  <pageSetup paperSize="9" orientation="portrait" r:id="rId1"/>
  <headerFooter alignWithMargins="0">
    <oddFooter>&amp;C&amp;P/&amp;N</oddFooter>
  </headerFooter>
  <rowBreaks count="1" manualBreakCount="1">
    <brk id="4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00"/>
  <sheetViews>
    <sheetView view="pageBreakPreview" topLeftCell="A7" zoomScale="85" zoomScaleNormal="100" zoomScaleSheetLayoutView="85" workbookViewId="0">
      <selection activeCell="G21" sqref="G21"/>
    </sheetView>
  </sheetViews>
  <sheetFormatPr defaultRowHeight="13.5" x14ac:dyDescent="0.15"/>
  <cols>
    <col min="1" max="1" width="6.25" style="1" customWidth="1"/>
    <col min="2" max="2" width="11.75" style="1" customWidth="1"/>
    <col min="3" max="3" width="17.5" style="1" customWidth="1"/>
    <col min="4" max="4" width="11.375" style="1" customWidth="1"/>
    <col min="5" max="5" width="11" style="1" customWidth="1"/>
    <col min="6" max="6" width="11.5" style="1" customWidth="1"/>
    <col min="7" max="7" width="15" style="1" customWidth="1"/>
    <col min="8" max="16384" width="9" style="1"/>
  </cols>
  <sheetData>
    <row r="1" spans="1:8" x14ac:dyDescent="0.15">
      <c r="F1" s="91" t="s">
        <v>102</v>
      </c>
      <c r="G1" s="92"/>
      <c r="H1" s="2"/>
    </row>
    <row r="2" spans="1:8" ht="13.5" customHeight="1" x14ac:dyDescent="0.15">
      <c r="A2" s="93" t="s">
        <v>0</v>
      </c>
      <c r="B2" s="93"/>
      <c r="C2" s="93"/>
      <c r="D2" s="93"/>
      <c r="E2" s="93"/>
      <c r="F2" s="93"/>
      <c r="G2" s="93"/>
      <c r="H2" s="3"/>
    </row>
    <row r="3" spans="1:8" ht="13.5" customHeight="1" x14ac:dyDescent="0.2">
      <c r="A3" s="93"/>
      <c r="B3" s="93"/>
      <c r="C3" s="93"/>
      <c r="D3" s="93"/>
      <c r="E3" s="93"/>
      <c r="F3" s="93"/>
      <c r="G3" s="93"/>
      <c r="H3" s="4"/>
    </row>
    <row r="4" spans="1:8" ht="16.5" customHeight="1" x14ac:dyDescent="0.15">
      <c r="B4" s="94"/>
      <c r="C4" s="94"/>
      <c r="D4" s="5"/>
      <c r="E4" s="95" t="s">
        <v>95</v>
      </c>
      <c r="F4" s="95"/>
      <c r="G4" s="95"/>
    </row>
    <row r="5" spans="1:8" ht="15" customHeight="1" x14ac:dyDescent="0.15">
      <c r="A5" s="6"/>
      <c r="B5" s="111" t="s">
        <v>1</v>
      </c>
      <c r="C5" s="111"/>
      <c r="D5" s="43" t="s">
        <v>2</v>
      </c>
      <c r="E5" s="43" t="s">
        <v>3</v>
      </c>
      <c r="F5" s="43" t="s">
        <v>4</v>
      </c>
      <c r="G5" s="43" t="s">
        <v>5</v>
      </c>
    </row>
    <row r="6" spans="1:8" ht="15" customHeight="1" x14ac:dyDescent="0.15">
      <c r="A6" s="105" t="s">
        <v>6</v>
      </c>
      <c r="B6" s="100" t="s">
        <v>96</v>
      </c>
      <c r="C6" s="100"/>
      <c r="D6" s="44">
        <v>418</v>
      </c>
      <c r="E6" s="44">
        <v>566</v>
      </c>
      <c r="F6" s="44">
        <v>550</v>
      </c>
      <c r="G6" s="45">
        <f>E6+F6</f>
        <v>1116</v>
      </c>
    </row>
    <row r="7" spans="1:8" ht="15" customHeight="1" x14ac:dyDescent="0.15">
      <c r="A7" s="105"/>
      <c r="B7" s="100" t="s">
        <v>7</v>
      </c>
      <c r="C7" s="100"/>
      <c r="D7" s="44">
        <v>141</v>
      </c>
      <c r="E7" s="44">
        <v>169</v>
      </c>
      <c r="F7" s="44">
        <v>189</v>
      </c>
      <c r="G7" s="45">
        <f t="shared" ref="G7:G70" si="0">E7+F7</f>
        <v>358</v>
      </c>
    </row>
    <row r="8" spans="1:8" ht="15" customHeight="1" x14ac:dyDescent="0.15">
      <c r="A8" s="105"/>
      <c r="B8" s="100" t="s">
        <v>8</v>
      </c>
      <c r="C8" s="100"/>
      <c r="D8" s="44">
        <v>92</v>
      </c>
      <c r="E8" s="44">
        <v>118</v>
      </c>
      <c r="F8" s="44">
        <v>108</v>
      </c>
      <c r="G8" s="45">
        <f t="shared" si="0"/>
        <v>226</v>
      </c>
    </row>
    <row r="9" spans="1:8" ht="15" customHeight="1" x14ac:dyDescent="0.15">
      <c r="A9" s="105"/>
      <c r="B9" s="100" t="s">
        <v>9</v>
      </c>
      <c r="C9" s="100"/>
      <c r="D9" s="44">
        <v>338</v>
      </c>
      <c r="E9" s="44">
        <v>413</v>
      </c>
      <c r="F9" s="44">
        <v>452</v>
      </c>
      <c r="G9" s="45">
        <f t="shared" si="0"/>
        <v>865</v>
      </c>
    </row>
    <row r="10" spans="1:8" ht="15" customHeight="1" x14ac:dyDescent="0.15">
      <c r="A10" s="105"/>
      <c r="B10" s="100" t="s">
        <v>10</v>
      </c>
      <c r="C10" s="100"/>
      <c r="D10" s="44">
        <v>90</v>
      </c>
      <c r="E10" s="44">
        <v>121</v>
      </c>
      <c r="F10" s="44">
        <v>115</v>
      </c>
      <c r="G10" s="45">
        <f t="shared" si="0"/>
        <v>236</v>
      </c>
    </row>
    <row r="11" spans="1:8" ht="15" customHeight="1" x14ac:dyDescent="0.15">
      <c r="A11" s="105"/>
      <c r="B11" s="100" t="s">
        <v>11</v>
      </c>
      <c r="C11" s="100"/>
      <c r="D11" s="44">
        <v>85</v>
      </c>
      <c r="E11" s="44">
        <v>114</v>
      </c>
      <c r="F11" s="44">
        <v>97</v>
      </c>
      <c r="G11" s="45">
        <f t="shared" si="0"/>
        <v>211</v>
      </c>
    </row>
    <row r="12" spans="1:8" ht="15" customHeight="1" x14ac:dyDescent="0.15">
      <c r="A12" s="105"/>
      <c r="B12" s="100" t="s">
        <v>12</v>
      </c>
      <c r="C12" s="100"/>
      <c r="D12" s="44">
        <v>84</v>
      </c>
      <c r="E12" s="44">
        <v>117</v>
      </c>
      <c r="F12" s="44">
        <v>114</v>
      </c>
      <c r="G12" s="45">
        <f t="shared" si="0"/>
        <v>231</v>
      </c>
    </row>
    <row r="13" spans="1:8" ht="15" customHeight="1" x14ac:dyDescent="0.15">
      <c r="A13" s="105"/>
      <c r="B13" s="100" t="s">
        <v>13</v>
      </c>
      <c r="C13" s="100"/>
      <c r="D13" s="44">
        <v>348</v>
      </c>
      <c r="E13" s="44">
        <v>473</v>
      </c>
      <c r="F13" s="44">
        <v>461</v>
      </c>
      <c r="G13" s="45">
        <f t="shared" si="0"/>
        <v>934</v>
      </c>
    </row>
    <row r="14" spans="1:8" ht="15" customHeight="1" x14ac:dyDescent="0.15">
      <c r="A14" s="105"/>
      <c r="B14" s="100" t="s">
        <v>14</v>
      </c>
      <c r="C14" s="100"/>
      <c r="D14" s="44">
        <v>183</v>
      </c>
      <c r="E14" s="44">
        <v>282</v>
      </c>
      <c r="F14" s="44">
        <v>250</v>
      </c>
      <c r="G14" s="45">
        <f t="shared" si="0"/>
        <v>532</v>
      </c>
    </row>
    <row r="15" spans="1:8" ht="15" customHeight="1" x14ac:dyDescent="0.15">
      <c r="A15" s="105"/>
      <c r="B15" s="100" t="s">
        <v>15</v>
      </c>
      <c r="C15" s="100"/>
      <c r="D15" s="44">
        <v>223</v>
      </c>
      <c r="E15" s="44">
        <v>298</v>
      </c>
      <c r="F15" s="44">
        <v>280</v>
      </c>
      <c r="G15" s="45">
        <f t="shared" si="0"/>
        <v>578</v>
      </c>
    </row>
    <row r="16" spans="1:8" ht="15" customHeight="1" x14ac:dyDescent="0.15">
      <c r="A16" s="105"/>
      <c r="B16" s="100" t="s">
        <v>16</v>
      </c>
      <c r="C16" s="100"/>
      <c r="D16" s="44">
        <v>152</v>
      </c>
      <c r="E16" s="44">
        <v>225</v>
      </c>
      <c r="F16" s="44">
        <v>226</v>
      </c>
      <c r="G16" s="45">
        <f t="shared" si="0"/>
        <v>451</v>
      </c>
    </row>
    <row r="17" spans="1:8" ht="15" customHeight="1" x14ac:dyDescent="0.15">
      <c r="A17" s="105"/>
      <c r="B17" s="100" t="s">
        <v>17</v>
      </c>
      <c r="C17" s="100"/>
      <c r="D17" s="44">
        <v>158</v>
      </c>
      <c r="E17" s="44">
        <v>205</v>
      </c>
      <c r="F17" s="44">
        <v>242</v>
      </c>
      <c r="G17" s="45">
        <f t="shared" si="0"/>
        <v>447</v>
      </c>
    </row>
    <row r="18" spans="1:8" ht="15" customHeight="1" x14ac:dyDescent="0.15">
      <c r="A18" s="105"/>
      <c r="B18" s="100" t="s">
        <v>18</v>
      </c>
      <c r="C18" s="100"/>
      <c r="D18" s="44">
        <v>249</v>
      </c>
      <c r="E18" s="44">
        <v>309</v>
      </c>
      <c r="F18" s="44">
        <v>281</v>
      </c>
      <c r="G18" s="45">
        <f t="shared" si="0"/>
        <v>590</v>
      </c>
    </row>
    <row r="19" spans="1:8" ht="15" customHeight="1" x14ac:dyDescent="0.15">
      <c r="A19" s="105"/>
      <c r="B19" s="100" t="s">
        <v>19</v>
      </c>
      <c r="C19" s="100"/>
      <c r="D19" s="44">
        <v>185</v>
      </c>
      <c r="E19" s="44">
        <v>244</v>
      </c>
      <c r="F19" s="44">
        <v>244</v>
      </c>
      <c r="G19" s="45">
        <f t="shared" si="0"/>
        <v>488</v>
      </c>
    </row>
    <row r="20" spans="1:8" ht="15" customHeight="1" x14ac:dyDescent="0.15">
      <c r="A20" s="105"/>
      <c r="B20" s="100" t="s">
        <v>20</v>
      </c>
      <c r="C20" s="100"/>
      <c r="D20" s="44">
        <v>88</v>
      </c>
      <c r="E20" s="44">
        <v>120</v>
      </c>
      <c r="F20" s="44">
        <v>121</v>
      </c>
      <c r="G20" s="45">
        <f t="shared" si="0"/>
        <v>241</v>
      </c>
    </row>
    <row r="21" spans="1:8" ht="15" customHeight="1" x14ac:dyDescent="0.15">
      <c r="A21" s="105"/>
      <c r="B21" s="100" t="s">
        <v>21</v>
      </c>
      <c r="C21" s="100"/>
      <c r="D21" s="44">
        <v>556</v>
      </c>
      <c r="E21" s="44">
        <v>873</v>
      </c>
      <c r="F21" s="44">
        <v>874</v>
      </c>
      <c r="G21" s="45">
        <f t="shared" si="0"/>
        <v>1747</v>
      </c>
    </row>
    <row r="22" spans="1:8" ht="15" customHeight="1" x14ac:dyDescent="0.15">
      <c r="A22" s="105"/>
      <c r="B22" s="100" t="s">
        <v>22</v>
      </c>
      <c r="C22" s="100"/>
      <c r="D22" s="44">
        <v>377</v>
      </c>
      <c r="E22" s="44">
        <v>542</v>
      </c>
      <c r="F22" s="44">
        <v>601</v>
      </c>
      <c r="G22" s="45">
        <f t="shared" si="0"/>
        <v>1143</v>
      </c>
    </row>
    <row r="23" spans="1:8" ht="15" customHeight="1" x14ac:dyDescent="0.15">
      <c r="A23" s="105"/>
      <c r="B23" s="100" t="s">
        <v>23</v>
      </c>
      <c r="C23" s="100"/>
      <c r="D23" s="44">
        <v>414</v>
      </c>
      <c r="E23" s="44">
        <v>572</v>
      </c>
      <c r="F23" s="44">
        <v>501</v>
      </c>
      <c r="G23" s="45">
        <f t="shared" si="0"/>
        <v>1073</v>
      </c>
    </row>
    <row r="24" spans="1:8" ht="15" customHeight="1" x14ac:dyDescent="0.15">
      <c r="A24" s="105"/>
      <c r="B24" s="46" t="s">
        <v>24</v>
      </c>
      <c r="C24" s="46"/>
      <c r="D24" s="47">
        <v>54</v>
      </c>
      <c r="E24" s="47">
        <v>78</v>
      </c>
      <c r="F24" s="47">
        <v>104</v>
      </c>
      <c r="G24" s="45">
        <f t="shared" si="0"/>
        <v>182</v>
      </c>
      <c r="H24" s="9"/>
    </row>
    <row r="25" spans="1:8" ht="15" customHeight="1" x14ac:dyDescent="0.15">
      <c r="A25" s="105"/>
      <c r="B25" s="100" t="s">
        <v>25</v>
      </c>
      <c r="C25" s="100"/>
      <c r="D25" s="47">
        <v>109</v>
      </c>
      <c r="E25" s="47">
        <v>31</v>
      </c>
      <c r="F25" s="47">
        <v>78</v>
      </c>
      <c r="G25" s="45">
        <f t="shared" si="0"/>
        <v>109</v>
      </c>
      <c r="H25" s="9"/>
    </row>
    <row r="26" spans="1:8" ht="15" customHeight="1" thickBot="1" x14ac:dyDescent="0.2">
      <c r="A26" s="90"/>
      <c r="B26" s="102" t="s">
        <v>26</v>
      </c>
      <c r="C26" s="102"/>
      <c r="D26" s="48">
        <f>SUM(D6:D25)</f>
        <v>4344</v>
      </c>
      <c r="E26" s="48">
        <f>SUM(E6:E25)</f>
        <v>5870</v>
      </c>
      <c r="F26" s="49">
        <f>SUM(F6:F25)</f>
        <v>5888</v>
      </c>
      <c r="G26" s="50">
        <f>SUM(G6:G25)</f>
        <v>11758</v>
      </c>
    </row>
    <row r="27" spans="1:8" ht="15" customHeight="1" thickTop="1" x14ac:dyDescent="0.15">
      <c r="A27" s="104" t="s">
        <v>27</v>
      </c>
      <c r="B27" s="106" t="s">
        <v>28</v>
      </c>
      <c r="C27" s="106"/>
      <c r="D27" s="51">
        <v>262</v>
      </c>
      <c r="E27" s="51">
        <v>391</v>
      </c>
      <c r="F27" s="51">
        <v>338</v>
      </c>
      <c r="G27" s="52">
        <f t="shared" si="0"/>
        <v>729</v>
      </c>
    </row>
    <row r="28" spans="1:8" ht="15" customHeight="1" x14ac:dyDescent="0.15">
      <c r="A28" s="105"/>
      <c r="B28" s="100" t="s">
        <v>29</v>
      </c>
      <c r="C28" s="100"/>
      <c r="D28" s="44">
        <v>100</v>
      </c>
      <c r="E28" s="44">
        <v>134</v>
      </c>
      <c r="F28" s="44">
        <v>122</v>
      </c>
      <c r="G28" s="45">
        <f t="shared" si="0"/>
        <v>256</v>
      </c>
    </row>
    <row r="29" spans="1:8" ht="15" customHeight="1" x14ac:dyDescent="0.15">
      <c r="A29" s="105"/>
      <c r="B29" s="100" t="s">
        <v>30</v>
      </c>
      <c r="C29" s="100"/>
      <c r="D29" s="44">
        <v>73</v>
      </c>
      <c r="E29" s="44">
        <v>104</v>
      </c>
      <c r="F29" s="44">
        <v>101</v>
      </c>
      <c r="G29" s="45">
        <f t="shared" si="0"/>
        <v>205</v>
      </c>
    </row>
    <row r="30" spans="1:8" ht="15" customHeight="1" x14ac:dyDescent="0.15">
      <c r="A30" s="105"/>
      <c r="B30" s="100" t="s">
        <v>31</v>
      </c>
      <c r="C30" s="100"/>
      <c r="D30" s="44">
        <v>224</v>
      </c>
      <c r="E30" s="44">
        <v>330</v>
      </c>
      <c r="F30" s="44">
        <v>279</v>
      </c>
      <c r="G30" s="45">
        <f t="shared" si="0"/>
        <v>609</v>
      </c>
    </row>
    <row r="31" spans="1:8" ht="15" customHeight="1" x14ac:dyDescent="0.15">
      <c r="A31" s="105"/>
      <c r="B31" s="100" t="s">
        <v>32</v>
      </c>
      <c r="C31" s="100"/>
      <c r="D31" s="44">
        <v>59</v>
      </c>
      <c r="E31" s="44">
        <v>75</v>
      </c>
      <c r="F31" s="44">
        <v>64</v>
      </c>
      <c r="G31" s="45">
        <f t="shared" si="0"/>
        <v>139</v>
      </c>
    </row>
    <row r="32" spans="1:8" ht="15" customHeight="1" x14ac:dyDescent="0.15">
      <c r="A32" s="105"/>
      <c r="B32" s="100" t="s">
        <v>33</v>
      </c>
      <c r="C32" s="100"/>
      <c r="D32" s="44">
        <v>139</v>
      </c>
      <c r="E32" s="44">
        <v>185</v>
      </c>
      <c r="F32" s="44">
        <v>175</v>
      </c>
      <c r="G32" s="45">
        <f t="shared" si="0"/>
        <v>360</v>
      </c>
    </row>
    <row r="33" spans="1:7" ht="15" customHeight="1" x14ac:dyDescent="0.15">
      <c r="A33" s="105"/>
      <c r="B33" s="100" t="s">
        <v>34</v>
      </c>
      <c r="C33" s="100"/>
      <c r="D33" s="44">
        <v>232</v>
      </c>
      <c r="E33" s="44">
        <v>312</v>
      </c>
      <c r="F33" s="44">
        <v>290</v>
      </c>
      <c r="G33" s="45">
        <f t="shared" si="0"/>
        <v>602</v>
      </c>
    </row>
    <row r="34" spans="1:7" ht="15" customHeight="1" x14ac:dyDescent="0.15">
      <c r="A34" s="105"/>
      <c r="B34" s="100" t="s">
        <v>35</v>
      </c>
      <c r="C34" s="100"/>
      <c r="D34" s="44">
        <v>246</v>
      </c>
      <c r="E34" s="44">
        <v>334</v>
      </c>
      <c r="F34" s="44">
        <v>322</v>
      </c>
      <c r="G34" s="45">
        <f t="shared" si="0"/>
        <v>656</v>
      </c>
    </row>
    <row r="35" spans="1:7" ht="15" customHeight="1" x14ac:dyDescent="0.15">
      <c r="A35" s="105"/>
      <c r="B35" s="100" t="s">
        <v>36</v>
      </c>
      <c r="C35" s="100"/>
      <c r="D35" s="44">
        <v>181</v>
      </c>
      <c r="E35" s="44">
        <v>231</v>
      </c>
      <c r="F35" s="44">
        <v>231</v>
      </c>
      <c r="G35" s="45">
        <f t="shared" si="0"/>
        <v>462</v>
      </c>
    </row>
    <row r="36" spans="1:7" ht="15" customHeight="1" x14ac:dyDescent="0.15">
      <c r="A36" s="105"/>
      <c r="B36" s="100" t="s">
        <v>37</v>
      </c>
      <c r="C36" s="100"/>
      <c r="D36" s="44">
        <v>179</v>
      </c>
      <c r="E36" s="44">
        <v>264</v>
      </c>
      <c r="F36" s="44">
        <v>256</v>
      </c>
      <c r="G36" s="45">
        <f t="shared" si="0"/>
        <v>520</v>
      </c>
    </row>
    <row r="37" spans="1:7" ht="15" customHeight="1" x14ac:dyDescent="0.15">
      <c r="A37" s="105"/>
      <c r="B37" s="100" t="s">
        <v>38</v>
      </c>
      <c r="C37" s="100"/>
      <c r="D37" s="44">
        <v>159</v>
      </c>
      <c r="E37" s="44">
        <v>142</v>
      </c>
      <c r="F37" s="44">
        <v>137</v>
      </c>
      <c r="G37" s="45">
        <f t="shared" si="0"/>
        <v>279</v>
      </c>
    </row>
    <row r="38" spans="1:7" ht="15" customHeight="1" x14ac:dyDescent="0.15">
      <c r="A38" s="105"/>
      <c r="B38" s="100" t="s">
        <v>39</v>
      </c>
      <c r="C38" s="100"/>
      <c r="D38" s="44">
        <v>44</v>
      </c>
      <c r="E38" s="44">
        <v>52</v>
      </c>
      <c r="F38" s="44">
        <v>29</v>
      </c>
      <c r="G38" s="45">
        <f t="shared" si="0"/>
        <v>81</v>
      </c>
    </row>
    <row r="39" spans="1:7" ht="15" customHeight="1" x14ac:dyDescent="0.15">
      <c r="A39" s="105"/>
      <c r="B39" s="100" t="s">
        <v>40</v>
      </c>
      <c r="C39" s="100"/>
      <c r="D39" s="44">
        <v>32</v>
      </c>
      <c r="E39" s="44">
        <v>29</v>
      </c>
      <c r="F39" s="44">
        <v>3</v>
      </c>
      <c r="G39" s="45">
        <f t="shared" si="0"/>
        <v>32</v>
      </c>
    </row>
    <row r="40" spans="1:7" ht="15" customHeight="1" x14ac:dyDescent="0.15">
      <c r="A40" s="105"/>
      <c r="B40" s="100" t="s">
        <v>41</v>
      </c>
      <c r="C40" s="100"/>
      <c r="D40" s="44"/>
      <c r="E40" s="44"/>
      <c r="F40" s="44"/>
      <c r="G40" s="45"/>
    </row>
    <row r="41" spans="1:7" ht="15" customHeight="1" x14ac:dyDescent="0.15">
      <c r="A41" s="105"/>
      <c r="B41" s="100" t="s">
        <v>42</v>
      </c>
      <c r="C41" s="100"/>
      <c r="D41" s="44">
        <v>70</v>
      </c>
      <c r="E41" s="44">
        <v>18</v>
      </c>
      <c r="F41" s="44">
        <v>52</v>
      </c>
      <c r="G41" s="45">
        <f>E41+F41</f>
        <v>70</v>
      </c>
    </row>
    <row r="42" spans="1:7" ht="15" customHeight="1" x14ac:dyDescent="0.15">
      <c r="A42" s="105"/>
      <c r="B42" s="100" t="s">
        <v>43</v>
      </c>
      <c r="C42" s="100"/>
      <c r="D42" s="44">
        <v>53</v>
      </c>
      <c r="E42" s="44">
        <v>85</v>
      </c>
      <c r="F42" s="44">
        <v>96</v>
      </c>
      <c r="G42" s="45">
        <f>E42+F42</f>
        <v>181</v>
      </c>
    </row>
    <row r="43" spans="1:7" ht="15" customHeight="1" thickBot="1" x14ac:dyDescent="0.2">
      <c r="A43" s="109"/>
      <c r="B43" s="110" t="s">
        <v>44</v>
      </c>
      <c r="C43" s="110"/>
      <c r="D43" s="53">
        <f>SUM(D27:D42)</f>
        <v>2053</v>
      </c>
      <c r="E43" s="53">
        <f>SUM(E27:E42)</f>
        <v>2686</v>
      </c>
      <c r="F43" s="53">
        <f>SUM(F27:F42)</f>
        <v>2495</v>
      </c>
      <c r="G43" s="54">
        <f>SUM(G27:G42)</f>
        <v>5181</v>
      </c>
    </row>
    <row r="44" spans="1:7" ht="15" customHeight="1" thickTop="1" x14ac:dyDescent="0.15">
      <c r="A44" s="107" t="s">
        <v>45</v>
      </c>
      <c r="B44" s="108" t="s">
        <v>46</v>
      </c>
      <c r="C44" s="108"/>
      <c r="D44" s="55">
        <v>1125</v>
      </c>
      <c r="E44" s="55">
        <v>1613</v>
      </c>
      <c r="F44" s="55">
        <v>1596</v>
      </c>
      <c r="G44" s="56">
        <f t="shared" si="0"/>
        <v>3209</v>
      </c>
    </row>
    <row r="45" spans="1:7" ht="15" customHeight="1" x14ac:dyDescent="0.15">
      <c r="A45" s="105"/>
      <c r="B45" s="100" t="s">
        <v>47</v>
      </c>
      <c r="C45" s="100"/>
      <c r="D45" s="44">
        <v>121</v>
      </c>
      <c r="E45" s="44">
        <v>147</v>
      </c>
      <c r="F45" s="44">
        <v>142</v>
      </c>
      <c r="G45" s="45">
        <f t="shared" si="0"/>
        <v>289</v>
      </c>
    </row>
    <row r="46" spans="1:7" ht="15" customHeight="1" x14ac:dyDescent="0.15">
      <c r="A46" s="105"/>
      <c r="B46" s="100" t="s">
        <v>48</v>
      </c>
      <c r="C46" s="100"/>
      <c r="D46" s="44">
        <v>340</v>
      </c>
      <c r="E46" s="44">
        <v>464</v>
      </c>
      <c r="F46" s="44">
        <v>451</v>
      </c>
      <c r="G46" s="45">
        <f t="shared" si="0"/>
        <v>915</v>
      </c>
    </row>
    <row r="47" spans="1:7" ht="15" customHeight="1" x14ac:dyDescent="0.15">
      <c r="A47" s="105"/>
      <c r="B47" s="100" t="s">
        <v>49</v>
      </c>
      <c r="C47" s="100"/>
      <c r="D47" s="44">
        <v>195</v>
      </c>
      <c r="E47" s="44">
        <v>272</v>
      </c>
      <c r="F47" s="44">
        <v>266</v>
      </c>
      <c r="G47" s="45">
        <f t="shared" si="0"/>
        <v>538</v>
      </c>
    </row>
    <row r="48" spans="1:7" ht="15" customHeight="1" x14ac:dyDescent="0.15">
      <c r="A48" s="105"/>
      <c r="B48" s="100" t="s">
        <v>50</v>
      </c>
      <c r="C48" s="100"/>
      <c r="D48" s="44">
        <v>253</v>
      </c>
      <c r="E48" s="44">
        <v>339</v>
      </c>
      <c r="F48" s="44">
        <v>351</v>
      </c>
      <c r="G48" s="45">
        <f t="shared" si="0"/>
        <v>690</v>
      </c>
    </row>
    <row r="49" spans="1:7" ht="15" customHeight="1" x14ac:dyDescent="0.15">
      <c r="A49" s="105"/>
      <c r="B49" s="100" t="s">
        <v>51</v>
      </c>
      <c r="C49" s="100"/>
      <c r="D49" s="44">
        <v>311</v>
      </c>
      <c r="E49" s="44">
        <v>451</v>
      </c>
      <c r="F49" s="44">
        <v>419</v>
      </c>
      <c r="G49" s="45">
        <f t="shared" si="0"/>
        <v>870</v>
      </c>
    </row>
    <row r="50" spans="1:7" ht="15" customHeight="1" x14ac:dyDescent="0.15">
      <c r="A50" s="105"/>
      <c r="B50" s="100" t="s">
        <v>52</v>
      </c>
      <c r="C50" s="100"/>
      <c r="D50" s="44">
        <v>97</v>
      </c>
      <c r="E50" s="44">
        <v>134</v>
      </c>
      <c r="F50" s="44">
        <v>126</v>
      </c>
      <c r="G50" s="45">
        <f t="shared" si="0"/>
        <v>260</v>
      </c>
    </row>
    <row r="51" spans="1:7" ht="15" customHeight="1" x14ac:dyDescent="0.15">
      <c r="A51" s="105"/>
      <c r="B51" s="100" t="s">
        <v>53</v>
      </c>
      <c r="C51" s="100"/>
      <c r="D51" s="44">
        <v>134</v>
      </c>
      <c r="E51" s="44">
        <v>160</v>
      </c>
      <c r="F51" s="44">
        <v>179</v>
      </c>
      <c r="G51" s="45">
        <f t="shared" si="0"/>
        <v>339</v>
      </c>
    </row>
    <row r="52" spans="1:7" ht="15" customHeight="1" x14ac:dyDescent="0.15">
      <c r="A52" s="105"/>
      <c r="B52" s="100" t="s">
        <v>54</v>
      </c>
      <c r="C52" s="100"/>
      <c r="D52" s="44">
        <v>64</v>
      </c>
      <c r="E52" s="44">
        <v>85</v>
      </c>
      <c r="F52" s="44">
        <v>78</v>
      </c>
      <c r="G52" s="45">
        <f t="shared" si="0"/>
        <v>163</v>
      </c>
    </row>
    <row r="53" spans="1:7" ht="15" customHeight="1" x14ac:dyDescent="0.15">
      <c r="A53" s="105"/>
      <c r="B53" s="100" t="s">
        <v>55</v>
      </c>
      <c r="C53" s="100"/>
      <c r="D53" s="44">
        <v>149</v>
      </c>
      <c r="E53" s="44">
        <v>202</v>
      </c>
      <c r="F53" s="44">
        <v>181</v>
      </c>
      <c r="G53" s="45">
        <f t="shared" si="0"/>
        <v>383</v>
      </c>
    </row>
    <row r="54" spans="1:7" ht="15" customHeight="1" x14ac:dyDescent="0.15">
      <c r="A54" s="105"/>
      <c r="B54" s="100" t="s">
        <v>56</v>
      </c>
      <c r="C54" s="100"/>
      <c r="D54" s="44">
        <v>198</v>
      </c>
      <c r="E54" s="44">
        <v>261</v>
      </c>
      <c r="F54" s="44">
        <v>255</v>
      </c>
      <c r="G54" s="45">
        <f t="shared" si="0"/>
        <v>516</v>
      </c>
    </row>
    <row r="55" spans="1:7" ht="15" customHeight="1" x14ac:dyDescent="0.15">
      <c r="A55" s="105"/>
      <c r="B55" s="100" t="s">
        <v>57</v>
      </c>
      <c r="C55" s="100"/>
      <c r="D55" s="44">
        <v>507</v>
      </c>
      <c r="E55" s="44">
        <v>637</v>
      </c>
      <c r="F55" s="44">
        <v>629</v>
      </c>
      <c r="G55" s="45">
        <f t="shared" si="0"/>
        <v>1266</v>
      </c>
    </row>
    <row r="56" spans="1:7" ht="15" customHeight="1" x14ac:dyDescent="0.15">
      <c r="A56" s="105"/>
      <c r="B56" s="100" t="s">
        <v>58</v>
      </c>
      <c r="C56" s="100"/>
      <c r="D56" s="44">
        <v>164</v>
      </c>
      <c r="E56" s="44">
        <v>210</v>
      </c>
      <c r="F56" s="44">
        <v>248</v>
      </c>
      <c r="G56" s="45">
        <f t="shared" si="0"/>
        <v>458</v>
      </c>
    </row>
    <row r="57" spans="1:7" ht="15" customHeight="1" x14ac:dyDescent="0.15">
      <c r="A57" s="105"/>
      <c r="B57" s="100" t="s">
        <v>59</v>
      </c>
      <c r="C57" s="100"/>
      <c r="D57" s="44">
        <v>93</v>
      </c>
      <c r="E57" s="44">
        <v>134</v>
      </c>
      <c r="F57" s="44">
        <v>149</v>
      </c>
      <c r="G57" s="45">
        <f t="shared" si="0"/>
        <v>283</v>
      </c>
    </row>
    <row r="58" spans="1:7" ht="15" customHeight="1" x14ac:dyDescent="0.15">
      <c r="A58" s="105"/>
      <c r="B58" s="100" t="s">
        <v>60</v>
      </c>
      <c r="C58" s="100"/>
      <c r="D58" s="44">
        <v>55</v>
      </c>
      <c r="E58" s="44">
        <v>108</v>
      </c>
      <c r="F58" s="44">
        <v>104</v>
      </c>
      <c r="G58" s="45">
        <f t="shared" si="0"/>
        <v>212</v>
      </c>
    </row>
    <row r="59" spans="1:7" ht="15" customHeight="1" x14ac:dyDescent="0.15">
      <c r="A59" s="105"/>
      <c r="B59" s="100" t="s">
        <v>61</v>
      </c>
      <c r="C59" s="100"/>
      <c r="D59" s="44">
        <v>73</v>
      </c>
      <c r="E59" s="44">
        <v>70</v>
      </c>
      <c r="F59" s="44">
        <v>3</v>
      </c>
      <c r="G59" s="45">
        <f t="shared" si="0"/>
        <v>73</v>
      </c>
    </row>
    <row r="60" spans="1:7" ht="15" customHeight="1" x14ac:dyDescent="0.15">
      <c r="A60" s="105"/>
      <c r="B60" s="100" t="s">
        <v>62</v>
      </c>
      <c r="C60" s="100"/>
      <c r="D60" s="47">
        <v>71</v>
      </c>
      <c r="E60" s="47">
        <v>14</v>
      </c>
      <c r="F60" s="47">
        <v>57</v>
      </c>
      <c r="G60" s="45">
        <f t="shared" si="0"/>
        <v>71</v>
      </c>
    </row>
    <row r="61" spans="1:7" ht="15" customHeight="1" thickBot="1" x14ac:dyDescent="0.2">
      <c r="A61" s="90"/>
      <c r="B61" s="102" t="s">
        <v>63</v>
      </c>
      <c r="C61" s="102"/>
      <c r="D61" s="48">
        <f>SUM(D44:D60)</f>
        <v>3950</v>
      </c>
      <c r="E61" s="48">
        <f>SUM(E44:E60)</f>
        <v>5301</v>
      </c>
      <c r="F61" s="48">
        <f>SUM(F44:F60)</f>
        <v>5234</v>
      </c>
      <c r="G61" s="57">
        <f>SUM(G44:G60)</f>
        <v>10535</v>
      </c>
    </row>
    <row r="62" spans="1:7" ht="15" customHeight="1" thickTop="1" x14ac:dyDescent="0.15">
      <c r="A62" s="104" t="s">
        <v>64</v>
      </c>
      <c r="B62" s="106" t="s">
        <v>65</v>
      </c>
      <c r="C62" s="106"/>
      <c r="D62" s="51">
        <v>53</v>
      </c>
      <c r="E62" s="51">
        <v>70</v>
      </c>
      <c r="F62" s="51">
        <v>64</v>
      </c>
      <c r="G62" s="52">
        <f t="shared" si="0"/>
        <v>134</v>
      </c>
    </row>
    <row r="63" spans="1:7" ht="15" customHeight="1" x14ac:dyDescent="0.15">
      <c r="A63" s="105"/>
      <c r="B63" s="100" t="s">
        <v>66</v>
      </c>
      <c r="C63" s="100"/>
      <c r="D63" s="44">
        <v>121</v>
      </c>
      <c r="E63" s="44">
        <v>165</v>
      </c>
      <c r="F63" s="44">
        <v>155</v>
      </c>
      <c r="G63" s="45">
        <f t="shared" si="0"/>
        <v>320</v>
      </c>
    </row>
    <row r="64" spans="1:7" ht="15" customHeight="1" x14ac:dyDescent="0.15">
      <c r="A64" s="105"/>
      <c r="B64" s="100" t="s">
        <v>67</v>
      </c>
      <c r="C64" s="100"/>
      <c r="D64" s="44">
        <v>154</v>
      </c>
      <c r="E64" s="44">
        <v>229</v>
      </c>
      <c r="F64" s="44">
        <v>237</v>
      </c>
      <c r="G64" s="45">
        <f t="shared" si="0"/>
        <v>466</v>
      </c>
    </row>
    <row r="65" spans="1:7" ht="15" customHeight="1" x14ac:dyDescent="0.15">
      <c r="A65" s="105"/>
      <c r="B65" s="100" t="s">
        <v>68</v>
      </c>
      <c r="C65" s="100"/>
      <c r="D65" s="44">
        <v>180</v>
      </c>
      <c r="E65" s="44">
        <v>263</v>
      </c>
      <c r="F65" s="44">
        <v>244</v>
      </c>
      <c r="G65" s="45">
        <f t="shared" si="0"/>
        <v>507</v>
      </c>
    </row>
    <row r="66" spans="1:7" ht="15" customHeight="1" x14ac:dyDescent="0.15">
      <c r="A66" s="105"/>
      <c r="B66" s="100" t="s">
        <v>69</v>
      </c>
      <c r="C66" s="100"/>
      <c r="D66" s="44">
        <v>161</v>
      </c>
      <c r="E66" s="44">
        <v>246</v>
      </c>
      <c r="F66" s="44">
        <v>221</v>
      </c>
      <c r="G66" s="45">
        <f t="shared" si="0"/>
        <v>467</v>
      </c>
    </row>
    <row r="67" spans="1:7" ht="15" customHeight="1" x14ac:dyDescent="0.15">
      <c r="A67" s="105"/>
      <c r="B67" s="100" t="s">
        <v>70</v>
      </c>
      <c r="C67" s="100"/>
      <c r="D67" s="44">
        <v>112</v>
      </c>
      <c r="E67" s="44">
        <v>131</v>
      </c>
      <c r="F67" s="44">
        <v>131</v>
      </c>
      <c r="G67" s="45">
        <f t="shared" si="0"/>
        <v>262</v>
      </c>
    </row>
    <row r="68" spans="1:7" ht="15" customHeight="1" x14ac:dyDescent="0.15">
      <c r="A68" s="105"/>
      <c r="B68" s="100" t="s">
        <v>71</v>
      </c>
      <c r="C68" s="100"/>
      <c r="D68" s="44">
        <v>177</v>
      </c>
      <c r="E68" s="44">
        <v>252</v>
      </c>
      <c r="F68" s="44">
        <v>222</v>
      </c>
      <c r="G68" s="45">
        <f t="shared" si="0"/>
        <v>474</v>
      </c>
    </row>
    <row r="69" spans="1:7" ht="15" customHeight="1" x14ac:dyDescent="0.15">
      <c r="A69" s="105"/>
      <c r="B69" s="100" t="s">
        <v>72</v>
      </c>
      <c r="C69" s="100"/>
      <c r="D69" s="44">
        <v>200</v>
      </c>
      <c r="E69" s="44">
        <v>292</v>
      </c>
      <c r="F69" s="44">
        <v>321</v>
      </c>
      <c r="G69" s="45">
        <f t="shared" si="0"/>
        <v>613</v>
      </c>
    </row>
    <row r="70" spans="1:7" ht="15" customHeight="1" x14ac:dyDescent="0.15">
      <c r="A70" s="105"/>
      <c r="B70" s="100" t="s">
        <v>73</v>
      </c>
      <c r="C70" s="100"/>
      <c r="D70" s="44">
        <v>212</v>
      </c>
      <c r="E70" s="44">
        <v>327</v>
      </c>
      <c r="F70" s="44">
        <v>315</v>
      </c>
      <c r="G70" s="45">
        <f t="shared" si="0"/>
        <v>642</v>
      </c>
    </row>
    <row r="71" spans="1:7" ht="15" customHeight="1" x14ac:dyDescent="0.15">
      <c r="A71" s="105"/>
      <c r="B71" s="100" t="s">
        <v>74</v>
      </c>
      <c r="C71" s="100"/>
      <c r="D71" s="44">
        <v>288</v>
      </c>
      <c r="E71" s="44">
        <v>391</v>
      </c>
      <c r="F71" s="44">
        <v>410</v>
      </c>
      <c r="G71" s="45">
        <f t="shared" ref="G71:G88" si="1">E71+F71</f>
        <v>801</v>
      </c>
    </row>
    <row r="72" spans="1:7" ht="15" customHeight="1" x14ac:dyDescent="0.15">
      <c r="A72" s="105"/>
      <c r="B72" s="100" t="s">
        <v>75</v>
      </c>
      <c r="C72" s="100"/>
      <c r="D72" s="44">
        <v>114</v>
      </c>
      <c r="E72" s="44">
        <v>184</v>
      </c>
      <c r="F72" s="44">
        <v>172</v>
      </c>
      <c r="G72" s="45">
        <f t="shared" si="1"/>
        <v>356</v>
      </c>
    </row>
    <row r="73" spans="1:7" ht="15" customHeight="1" x14ac:dyDescent="0.15">
      <c r="A73" s="105"/>
      <c r="B73" s="100" t="s">
        <v>76</v>
      </c>
      <c r="C73" s="100"/>
      <c r="D73" s="44">
        <v>63</v>
      </c>
      <c r="E73" s="44">
        <v>110</v>
      </c>
      <c r="F73" s="44">
        <v>93</v>
      </c>
      <c r="G73" s="45">
        <f t="shared" si="1"/>
        <v>203</v>
      </c>
    </row>
    <row r="74" spans="1:7" ht="15" customHeight="1" x14ac:dyDescent="0.15">
      <c r="A74" s="105"/>
      <c r="B74" s="100" t="s">
        <v>77</v>
      </c>
      <c r="C74" s="100"/>
      <c r="D74" s="44">
        <v>161</v>
      </c>
      <c r="E74" s="44">
        <v>225</v>
      </c>
      <c r="F74" s="44">
        <v>230</v>
      </c>
      <c r="G74" s="45">
        <f t="shared" si="1"/>
        <v>455</v>
      </c>
    </row>
    <row r="75" spans="1:7" ht="15" customHeight="1" x14ac:dyDescent="0.15">
      <c r="A75" s="105"/>
      <c r="B75" s="100" t="s">
        <v>78</v>
      </c>
      <c r="C75" s="100"/>
      <c r="D75" s="44">
        <v>356</v>
      </c>
      <c r="E75" s="44">
        <v>528</v>
      </c>
      <c r="F75" s="44">
        <v>537</v>
      </c>
      <c r="G75" s="45">
        <f t="shared" si="1"/>
        <v>1065</v>
      </c>
    </row>
    <row r="76" spans="1:7" ht="15" customHeight="1" x14ac:dyDescent="0.15">
      <c r="A76" s="105"/>
      <c r="B76" s="100" t="s">
        <v>79</v>
      </c>
      <c r="C76" s="100"/>
      <c r="D76" s="44">
        <v>707</v>
      </c>
      <c r="E76" s="44">
        <v>991</v>
      </c>
      <c r="F76" s="44">
        <v>993</v>
      </c>
      <c r="G76" s="45">
        <f t="shared" si="1"/>
        <v>1984</v>
      </c>
    </row>
    <row r="77" spans="1:7" ht="15" customHeight="1" x14ac:dyDescent="0.15">
      <c r="A77" s="105"/>
      <c r="B77" s="100" t="s">
        <v>80</v>
      </c>
      <c r="C77" s="100"/>
      <c r="D77" s="44">
        <v>248</v>
      </c>
      <c r="E77" s="44">
        <v>373</v>
      </c>
      <c r="F77" s="44">
        <v>366</v>
      </c>
      <c r="G77" s="45">
        <f t="shared" si="1"/>
        <v>739</v>
      </c>
    </row>
    <row r="78" spans="1:7" ht="15" customHeight="1" x14ac:dyDescent="0.15">
      <c r="A78" s="105"/>
      <c r="B78" s="100" t="s">
        <v>81</v>
      </c>
      <c r="C78" s="100"/>
      <c r="D78" s="44">
        <v>159</v>
      </c>
      <c r="E78" s="44">
        <v>219</v>
      </c>
      <c r="F78" s="44">
        <v>210</v>
      </c>
      <c r="G78" s="45">
        <f t="shared" si="1"/>
        <v>429</v>
      </c>
    </row>
    <row r="79" spans="1:7" ht="15" customHeight="1" x14ac:dyDescent="0.15">
      <c r="A79" s="105"/>
      <c r="B79" s="100" t="s">
        <v>82</v>
      </c>
      <c r="C79" s="100"/>
      <c r="D79" s="44">
        <v>303</v>
      </c>
      <c r="E79" s="44">
        <v>437</v>
      </c>
      <c r="F79" s="44">
        <v>428</v>
      </c>
      <c r="G79" s="45">
        <f t="shared" si="1"/>
        <v>865</v>
      </c>
    </row>
    <row r="80" spans="1:7" ht="15" customHeight="1" x14ac:dyDescent="0.15">
      <c r="A80" s="105"/>
      <c r="B80" s="100" t="s">
        <v>83</v>
      </c>
      <c r="C80" s="100"/>
      <c r="D80" s="44">
        <v>130</v>
      </c>
      <c r="E80" s="44">
        <v>193</v>
      </c>
      <c r="F80" s="44">
        <v>165</v>
      </c>
      <c r="G80" s="45">
        <f t="shared" si="1"/>
        <v>358</v>
      </c>
    </row>
    <row r="81" spans="1:7" ht="15" customHeight="1" x14ac:dyDescent="0.15">
      <c r="A81" s="105"/>
      <c r="B81" s="100" t="s">
        <v>84</v>
      </c>
      <c r="C81" s="100"/>
      <c r="D81" s="44">
        <v>83</v>
      </c>
      <c r="E81" s="44">
        <v>127</v>
      </c>
      <c r="F81" s="44">
        <v>125</v>
      </c>
      <c r="G81" s="45">
        <f t="shared" si="1"/>
        <v>252</v>
      </c>
    </row>
    <row r="82" spans="1:7" ht="15" customHeight="1" x14ac:dyDescent="0.15">
      <c r="A82" s="105"/>
      <c r="B82" s="100" t="s">
        <v>85</v>
      </c>
      <c r="C82" s="100"/>
      <c r="D82" s="44">
        <v>114</v>
      </c>
      <c r="E82" s="44">
        <v>162</v>
      </c>
      <c r="F82" s="44">
        <v>185</v>
      </c>
      <c r="G82" s="45">
        <f t="shared" si="1"/>
        <v>347</v>
      </c>
    </row>
    <row r="83" spans="1:7" ht="15" customHeight="1" x14ac:dyDescent="0.15">
      <c r="A83" s="105"/>
      <c r="B83" s="100" t="s">
        <v>86</v>
      </c>
      <c r="C83" s="100"/>
      <c r="D83" s="44">
        <v>67</v>
      </c>
      <c r="E83" s="44">
        <v>98</v>
      </c>
      <c r="F83" s="44">
        <v>116</v>
      </c>
      <c r="G83" s="45">
        <f t="shared" si="1"/>
        <v>214</v>
      </c>
    </row>
    <row r="84" spans="1:7" ht="15" customHeight="1" x14ac:dyDescent="0.15">
      <c r="A84" s="105"/>
      <c r="B84" s="100" t="s">
        <v>87</v>
      </c>
      <c r="C84" s="100"/>
      <c r="D84" s="44">
        <v>192</v>
      </c>
      <c r="E84" s="44">
        <v>366</v>
      </c>
      <c r="F84" s="44">
        <v>351</v>
      </c>
      <c r="G84" s="45">
        <f t="shared" si="1"/>
        <v>717</v>
      </c>
    </row>
    <row r="85" spans="1:7" ht="15" customHeight="1" x14ac:dyDescent="0.15">
      <c r="A85" s="105"/>
      <c r="B85" s="100" t="s">
        <v>88</v>
      </c>
      <c r="C85" s="100"/>
      <c r="D85" s="44">
        <v>124</v>
      </c>
      <c r="E85" s="44">
        <v>227</v>
      </c>
      <c r="F85" s="44">
        <v>235</v>
      </c>
      <c r="G85" s="45">
        <f t="shared" si="1"/>
        <v>462</v>
      </c>
    </row>
    <row r="86" spans="1:7" ht="15" customHeight="1" x14ac:dyDescent="0.15">
      <c r="A86" s="105"/>
      <c r="B86" s="100" t="s">
        <v>89</v>
      </c>
      <c r="C86" s="100"/>
      <c r="D86" s="44">
        <v>57</v>
      </c>
      <c r="E86" s="44">
        <v>25</v>
      </c>
      <c r="F86" s="44">
        <v>32</v>
      </c>
      <c r="G86" s="45">
        <f t="shared" si="1"/>
        <v>57</v>
      </c>
    </row>
    <row r="87" spans="1:7" ht="15" customHeight="1" x14ac:dyDescent="0.15">
      <c r="A87" s="105"/>
      <c r="B87" s="100" t="s">
        <v>90</v>
      </c>
      <c r="C87" s="100"/>
      <c r="D87" s="44">
        <v>108</v>
      </c>
      <c r="E87" s="44">
        <v>35</v>
      </c>
      <c r="F87" s="44">
        <v>74</v>
      </c>
      <c r="G87" s="45">
        <f t="shared" si="1"/>
        <v>109</v>
      </c>
    </row>
    <row r="88" spans="1:7" ht="15" customHeight="1" x14ac:dyDescent="0.15">
      <c r="A88" s="105"/>
      <c r="B88" s="100" t="s">
        <v>91</v>
      </c>
      <c r="C88" s="100"/>
      <c r="D88" s="44">
        <v>53</v>
      </c>
      <c r="E88" s="44">
        <v>31</v>
      </c>
      <c r="F88" s="44">
        <v>22</v>
      </c>
      <c r="G88" s="45">
        <f t="shared" si="1"/>
        <v>53</v>
      </c>
    </row>
    <row r="89" spans="1:7" ht="15" customHeight="1" thickBot="1" x14ac:dyDescent="0.2">
      <c r="A89" s="90"/>
      <c r="B89" s="102" t="s">
        <v>92</v>
      </c>
      <c r="C89" s="102"/>
      <c r="D89" s="48">
        <f>SUM(D62:D88)</f>
        <v>4697</v>
      </c>
      <c r="E89" s="48">
        <f>SUM(E62:E88)</f>
        <v>6697</v>
      </c>
      <c r="F89" s="48">
        <f>SUM(F62:F88)</f>
        <v>6654</v>
      </c>
      <c r="G89" s="57">
        <f>SUM(G62:G88)</f>
        <v>13351</v>
      </c>
    </row>
    <row r="90" spans="1:7" ht="15" customHeight="1" thickTop="1" thickBot="1" x14ac:dyDescent="0.2">
      <c r="A90" s="42" t="s">
        <v>97</v>
      </c>
      <c r="B90" s="103" t="s">
        <v>98</v>
      </c>
      <c r="C90" s="103"/>
      <c r="D90" s="58">
        <v>454</v>
      </c>
      <c r="E90" s="58">
        <v>589</v>
      </c>
      <c r="F90" s="58">
        <v>551</v>
      </c>
      <c r="G90" s="59">
        <f>E90+F90</f>
        <v>1140</v>
      </c>
    </row>
    <row r="91" spans="1:7" ht="15" customHeight="1" thickTop="1" x14ac:dyDescent="0.15">
      <c r="A91" s="41"/>
      <c r="B91" s="101" t="s">
        <v>93</v>
      </c>
      <c r="C91" s="101"/>
      <c r="D91" s="60">
        <f>D26+D43+D61+D89+D90</f>
        <v>15498</v>
      </c>
      <c r="E91" s="60">
        <f>SUM(E6:E25,E27:E42,E44:E60,E62:E88,E90)</f>
        <v>21143</v>
      </c>
      <c r="F91" s="60">
        <f>SUM(F6:F25,F27:F42,F44:F60,F62:F88,F90)</f>
        <v>20822</v>
      </c>
      <c r="G91" s="60">
        <f>G26+G43+G61+G89+G90</f>
        <v>41965</v>
      </c>
    </row>
    <row r="92" spans="1:7" ht="15" customHeight="1" x14ac:dyDescent="0.15">
      <c r="D92" s="9"/>
      <c r="E92" s="9"/>
      <c r="F92" s="9"/>
      <c r="G92" s="9"/>
    </row>
    <row r="93" spans="1:7" ht="15" customHeight="1" x14ac:dyDescent="0.15">
      <c r="D93" s="9"/>
      <c r="E93" s="9"/>
      <c r="F93" s="9"/>
      <c r="G93" s="9"/>
    </row>
    <row r="94" spans="1:7" ht="15" customHeight="1" x14ac:dyDescent="0.15"/>
    <row r="95" spans="1:7" ht="15" customHeight="1" x14ac:dyDescent="0.15"/>
    <row r="96" spans="1:7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</sheetData>
  <mergeCells count="94">
    <mergeCell ref="F1:G1"/>
    <mergeCell ref="A2:G3"/>
    <mergeCell ref="B4:C4"/>
    <mergeCell ref="E4:G4"/>
    <mergeCell ref="B5:C5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</mergeCells>
  <phoneticPr fontId="3"/>
  <pageMargins left="0.78740157480314965" right="0.78740157480314965" top="0.31496062992125984" bottom="0.78740157480314965" header="0.19685039370078741" footer="0.51181102362204722"/>
  <pageSetup paperSize="9" orientation="portrait" r:id="rId1"/>
  <headerFooter alignWithMargins="0">
    <oddFooter>&amp;C&amp;P/&amp;N</oddFooter>
  </headerFooter>
  <rowBreaks count="1" manualBreakCount="1">
    <brk id="4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00"/>
  <sheetViews>
    <sheetView view="pageBreakPreview" zoomScale="85" zoomScaleNormal="100" zoomScaleSheetLayoutView="85" workbookViewId="0">
      <selection activeCell="E19" sqref="E19"/>
    </sheetView>
  </sheetViews>
  <sheetFormatPr defaultRowHeight="13.5" x14ac:dyDescent="0.15"/>
  <cols>
    <col min="1" max="1" width="6.25" style="1" customWidth="1"/>
    <col min="2" max="2" width="11.75" style="1" customWidth="1"/>
    <col min="3" max="3" width="17.5" style="1" customWidth="1"/>
    <col min="4" max="4" width="11.375" style="1" customWidth="1"/>
    <col min="5" max="5" width="11" style="1" customWidth="1"/>
    <col min="6" max="6" width="11.5" style="1" customWidth="1"/>
    <col min="7" max="7" width="15" style="1" customWidth="1"/>
    <col min="8" max="16384" width="9" style="1"/>
  </cols>
  <sheetData>
    <row r="1" spans="1:8" x14ac:dyDescent="0.15">
      <c r="F1" s="91" t="s">
        <v>103</v>
      </c>
      <c r="G1" s="92"/>
      <c r="H1" s="2"/>
    </row>
    <row r="2" spans="1:8" ht="13.5" customHeight="1" x14ac:dyDescent="0.15">
      <c r="A2" s="93" t="s">
        <v>0</v>
      </c>
      <c r="B2" s="93"/>
      <c r="C2" s="93"/>
      <c r="D2" s="93"/>
      <c r="E2" s="93"/>
      <c r="F2" s="93"/>
      <c r="G2" s="93"/>
      <c r="H2" s="3"/>
    </row>
    <row r="3" spans="1:8" ht="13.5" customHeight="1" x14ac:dyDescent="0.2">
      <c r="A3" s="93"/>
      <c r="B3" s="93"/>
      <c r="C3" s="93"/>
      <c r="D3" s="93"/>
      <c r="E3" s="93"/>
      <c r="F3" s="93"/>
      <c r="G3" s="93"/>
      <c r="H3" s="4"/>
    </row>
    <row r="4" spans="1:8" ht="16.5" customHeight="1" x14ac:dyDescent="0.15">
      <c r="B4" s="94"/>
      <c r="C4" s="94"/>
      <c r="D4" s="5"/>
      <c r="E4" s="95" t="s">
        <v>95</v>
      </c>
      <c r="F4" s="95"/>
      <c r="G4" s="95"/>
    </row>
    <row r="5" spans="1:8" ht="15" customHeight="1" x14ac:dyDescent="0.15">
      <c r="A5" s="6"/>
      <c r="B5" s="111" t="s">
        <v>1</v>
      </c>
      <c r="C5" s="111"/>
      <c r="D5" s="61" t="s">
        <v>2</v>
      </c>
      <c r="E5" s="61" t="s">
        <v>3</v>
      </c>
      <c r="F5" s="61" t="s">
        <v>4</v>
      </c>
      <c r="G5" s="61" t="s">
        <v>5</v>
      </c>
    </row>
    <row r="6" spans="1:8" ht="15" customHeight="1" x14ac:dyDescent="0.15">
      <c r="A6" s="105" t="s">
        <v>6</v>
      </c>
      <c r="B6" s="100" t="s">
        <v>96</v>
      </c>
      <c r="C6" s="100"/>
      <c r="D6" s="44">
        <v>422</v>
      </c>
      <c r="E6" s="44">
        <v>568</v>
      </c>
      <c r="F6" s="44">
        <v>550</v>
      </c>
      <c r="G6" s="45">
        <v>1118</v>
      </c>
    </row>
    <row r="7" spans="1:8" ht="15" customHeight="1" x14ac:dyDescent="0.15">
      <c r="A7" s="105"/>
      <c r="B7" s="100" t="s">
        <v>7</v>
      </c>
      <c r="C7" s="100"/>
      <c r="D7" s="44">
        <v>140</v>
      </c>
      <c r="E7" s="44">
        <v>171</v>
      </c>
      <c r="F7" s="44">
        <v>188</v>
      </c>
      <c r="G7" s="45">
        <v>359</v>
      </c>
    </row>
    <row r="8" spans="1:8" ht="15" customHeight="1" x14ac:dyDescent="0.15">
      <c r="A8" s="105"/>
      <c r="B8" s="100" t="s">
        <v>8</v>
      </c>
      <c r="C8" s="100"/>
      <c r="D8" s="44">
        <v>90</v>
      </c>
      <c r="E8" s="44">
        <v>117</v>
      </c>
      <c r="F8" s="44">
        <v>108</v>
      </c>
      <c r="G8" s="45">
        <v>225</v>
      </c>
    </row>
    <row r="9" spans="1:8" ht="15" customHeight="1" x14ac:dyDescent="0.15">
      <c r="A9" s="105"/>
      <c r="B9" s="100" t="s">
        <v>9</v>
      </c>
      <c r="C9" s="100"/>
      <c r="D9" s="44">
        <v>339</v>
      </c>
      <c r="E9" s="44">
        <v>412</v>
      </c>
      <c r="F9" s="44">
        <v>455</v>
      </c>
      <c r="G9" s="45">
        <v>867</v>
      </c>
    </row>
    <row r="10" spans="1:8" ht="15" customHeight="1" x14ac:dyDescent="0.15">
      <c r="A10" s="105"/>
      <c r="B10" s="100" t="s">
        <v>10</v>
      </c>
      <c r="C10" s="100"/>
      <c r="D10" s="44">
        <v>90</v>
      </c>
      <c r="E10" s="44">
        <v>121</v>
      </c>
      <c r="F10" s="44">
        <v>114</v>
      </c>
      <c r="G10" s="45">
        <v>235</v>
      </c>
    </row>
    <row r="11" spans="1:8" ht="15" customHeight="1" x14ac:dyDescent="0.15">
      <c r="A11" s="105"/>
      <c r="B11" s="100" t="s">
        <v>11</v>
      </c>
      <c r="C11" s="100"/>
      <c r="D11" s="44">
        <v>84</v>
      </c>
      <c r="E11" s="44">
        <v>114</v>
      </c>
      <c r="F11" s="44">
        <v>96</v>
      </c>
      <c r="G11" s="45">
        <v>210</v>
      </c>
    </row>
    <row r="12" spans="1:8" ht="15" customHeight="1" x14ac:dyDescent="0.15">
      <c r="A12" s="105"/>
      <c r="B12" s="100" t="s">
        <v>12</v>
      </c>
      <c r="C12" s="100"/>
      <c r="D12" s="44">
        <v>85</v>
      </c>
      <c r="E12" s="44">
        <v>118</v>
      </c>
      <c r="F12" s="44">
        <v>115</v>
      </c>
      <c r="G12" s="45">
        <v>233</v>
      </c>
    </row>
    <row r="13" spans="1:8" ht="15" customHeight="1" x14ac:dyDescent="0.15">
      <c r="A13" s="105"/>
      <c r="B13" s="100" t="s">
        <v>13</v>
      </c>
      <c r="C13" s="100"/>
      <c r="D13" s="44">
        <v>350</v>
      </c>
      <c r="E13" s="44">
        <v>476</v>
      </c>
      <c r="F13" s="44">
        <v>463</v>
      </c>
      <c r="G13" s="45">
        <v>939</v>
      </c>
    </row>
    <row r="14" spans="1:8" ht="15" customHeight="1" x14ac:dyDescent="0.15">
      <c r="A14" s="105"/>
      <c r="B14" s="100" t="s">
        <v>14</v>
      </c>
      <c r="C14" s="100"/>
      <c r="D14" s="44">
        <v>182</v>
      </c>
      <c r="E14" s="44">
        <v>277</v>
      </c>
      <c r="F14" s="44">
        <v>248</v>
      </c>
      <c r="G14" s="45">
        <v>525</v>
      </c>
    </row>
    <row r="15" spans="1:8" ht="15" customHeight="1" x14ac:dyDescent="0.15">
      <c r="A15" s="105"/>
      <c r="B15" s="100" t="s">
        <v>15</v>
      </c>
      <c r="C15" s="100"/>
      <c r="D15" s="44">
        <v>222</v>
      </c>
      <c r="E15" s="44">
        <v>292</v>
      </c>
      <c r="F15" s="44">
        <v>276</v>
      </c>
      <c r="G15" s="45">
        <v>568</v>
      </c>
    </row>
    <row r="16" spans="1:8" ht="15" customHeight="1" x14ac:dyDescent="0.15">
      <c r="A16" s="105"/>
      <c r="B16" s="100" t="s">
        <v>16</v>
      </c>
      <c r="C16" s="100"/>
      <c r="D16" s="44">
        <v>154</v>
      </c>
      <c r="E16" s="44">
        <v>229</v>
      </c>
      <c r="F16" s="44">
        <v>234</v>
      </c>
      <c r="G16" s="45">
        <v>463</v>
      </c>
    </row>
    <row r="17" spans="1:8" ht="15" customHeight="1" x14ac:dyDescent="0.15">
      <c r="A17" s="105"/>
      <c r="B17" s="100" t="s">
        <v>17</v>
      </c>
      <c r="C17" s="100"/>
      <c r="D17" s="44">
        <v>158</v>
      </c>
      <c r="E17" s="44">
        <v>204</v>
      </c>
      <c r="F17" s="44">
        <v>242</v>
      </c>
      <c r="G17" s="45">
        <v>446</v>
      </c>
    </row>
    <row r="18" spans="1:8" ht="15" customHeight="1" x14ac:dyDescent="0.15">
      <c r="A18" s="105"/>
      <c r="B18" s="100" t="s">
        <v>18</v>
      </c>
      <c r="C18" s="100"/>
      <c r="D18" s="44">
        <v>249</v>
      </c>
      <c r="E18" s="44">
        <v>308</v>
      </c>
      <c r="F18" s="44">
        <v>283</v>
      </c>
      <c r="G18" s="45">
        <v>591</v>
      </c>
    </row>
    <row r="19" spans="1:8" ht="15" customHeight="1" x14ac:dyDescent="0.15">
      <c r="A19" s="105"/>
      <c r="B19" s="100" t="s">
        <v>19</v>
      </c>
      <c r="C19" s="100"/>
      <c r="D19" s="44">
        <v>184</v>
      </c>
      <c r="E19" s="44">
        <v>242</v>
      </c>
      <c r="F19" s="44">
        <v>241</v>
      </c>
      <c r="G19" s="45">
        <v>483</v>
      </c>
    </row>
    <row r="20" spans="1:8" ht="15" customHeight="1" x14ac:dyDescent="0.15">
      <c r="A20" s="105"/>
      <c r="B20" s="100" t="s">
        <v>20</v>
      </c>
      <c r="C20" s="100"/>
      <c r="D20" s="44">
        <v>89</v>
      </c>
      <c r="E20" s="44">
        <v>121</v>
      </c>
      <c r="F20" s="44">
        <v>123</v>
      </c>
      <c r="G20" s="45">
        <v>244</v>
      </c>
    </row>
    <row r="21" spans="1:8" ht="15" customHeight="1" x14ac:dyDescent="0.15">
      <c r="A21" s="105"/>
      <c r="B21" s="100" t="s">
        <v>21</v>
      </c>
      <c r="C21" s="100"/>
      <c r="D21" s="44">
        <v>559</v>
      </c>
      <c r="E21" s="44">
        <v>880</v>
      </c>
      <c r="F21" s="44">
        <v>870</v>
      </c>
      <c r="G21" s="45">
        <v>1750</v>
      </c>
    </row>
    <row r="22" spans="1:8" ht="15" customHeight="1" x14ac:dyDescent="0.15">
      <c r="A22" s="105"/>
      <c r="B22" s="100" t="s">
        <v>22</v>
      </c>
      <c r="C22" s="100"/>
      <c r="D22" s="44">
        <v>379</v>
      </c>
      <c r="E22" s="44">
        <v>545</v>
      </c>
      <c r="F22" s="44">
        <v>602</v>
      </c>
      <c r="G22" s="45">
        <v>1147</v>
      </c>
    </row>
    <row r="23" spans="1:8" ht="15" customHeight="1" x14ac:dyDescent="0.15">
      <c r="A23" s="105"/>
      <c r="B23" s="100" t="s">
        <v>23</v>
      </c>
      <c r="C23" s="100"/>
      <c r="D23" s="44">
        <v>414</v>
      </c>
      <c r="E23" s="44">
        <v>572</v>
      </c>
      <c r="F23" s="44">
        <v>500</v>
      </c>
      <c r="G23" s="45">
        <v>1072</v>
      </c>
    </row>
    <row r="24" spans="1:8" ht="15" customHeight="1" x14ac:dyDescent="0.15">
      <c r="A24" s="105"/>
      <c r="B24" s="62" t="s">
        <v>24</v>
      </c>
      <c r="C24" s="62"/>
      <c r="D24" s="47">
        <v>54</v>
      </c>
      <c r="E24" s="47">
        <v>79</v>
      </c>
      <c r="F24" s="47">
        <v>105</v>
      </c>
      <c r="G24" s="45">
        <v>184</v>
      </c>
      <c r="H24" s="9"/>
    </row>
    <row r="25" spans="1:8" ht="15" customHeight="1" x14ac:dyDescent="0.15">
      <c r="A25" s="105"/>
      <c r="B25" s="100" t="s">
        <v>25</v>
      </c>
      <c r="C25" s="100"/>
      <c r="D25" s="47">
        <v>107</v>
      </c>
      <c r="E25" s="47">
        <v>30</v>
      </c>
      <c r="F25" s="47">
        <v>77</v>
      </c>
      <c r="G25" s="45">
        <v>107</v>
      </c>
      <c r="H25" s="9"/>
    </row>
    <row r="26" spans="1:8" ht="15" customHeight="1" thickBot="1" x14ac:dyDescent="0.2">
      <c r="A26" s="90"/>
      <c r="B26" s="102" t="s">
        <v>26</v>
      </c>
      <c r="C26" s="102"/>
      <c r="D26" s="48">
        <v>4351</v>
      </c>
      <c r="E26" s="48">
        <v>5876</v>
      </c>
      <c r="F26" s="49">
        <v>5890</v>
      </c>
      <c r="G26" s="50">
        <v>11766</v>
      </c>
    </row>
    <row r="27" spans="1:8" ht="15" customHeight="1" thickTop="1" x14ac:dyDescent="0.15">
      <c r="A27" s="104" t="s">
        <v>27</v>
      </c>
      <c r="B27" s="106" t="s">
        <v>28</v>
      </c>
      <c r="C27" s="106"/>
      <c r="D27" s="51">
        <v>261</v>
      </c>
      <c r="E27" s="51">
        <v>390</v>
      </c>
      <c r="F27" s="51">
        <v>338</v>
      </c>
      <c r="G27" s="52">
        <v>728</v>
      </c>
    </row>
    <row r="28" spans="1:8" ht="15" customHeight="1" x14ac:dyDescent="0.15">
      <c r="A28" s="105"/>
      <c r="B28" s="100" t="s">
        <v>29</v>
      </c>
      <c r="C28" s="100"/>
      <c r="D28" s="44">
        <v>100</v>
      </c>
      <c r="E28" s="44">
        <v>134</v>
      </c>
      <c r="F28" s="44">
        <v>122</v>
      </c>
      <c r="G28" s="45">
        <v>256</v>
      </c>
    </row>
    <row r="29" spans="1:8" ht="15" customHeight="1" x14ac:dyDescent="0.15">
      <c r="A29" s="105"/>
      <c r="B29" s="100" t="s">
        <v>30</v>
      </c>
      <c r="C29" s="100"/>
      <c r="D29" s="44">
        <v>71</v>
      </c>
      <c r="E29" s="44">
        <v>102</v>
      </c>
      <c r="F29" s="44">
        <v>100</v>
      </c>
      <c r="G29" s="45">
        <v>202</v>
      </c>
    </row>
    <row r="30" spans="1:8" ht="15" customHeight="1" x14ac:dyDescent="0.15">
      <c r="A30" s="105"/>
      <c r="B30" s="100" t="s">
        <v>31</v>
      </c>
      <c r="C30" s="100"/>
      <c r="D30" s="44">
        <v>225</v>
      </c>
      <c r="E30" s="44">
        <v>331</v>
      </c>
      <c r="F30" s="44">
        <v>282</v>
      </c>
      <c r="G30" s="45">
        <v>613</v>
      </c>
    </row>
    <row r="31" spans="1:8" ht="15" customHeight="1" x14ac:dyDescent="0.15">
      <c r="A31" s="105"/>
      <c r="B31" s="100" t="s">
        <v>32</v>
      </c>
      <c r="C31" s="100"/>
      <c r="D31" s="44">
        <v>59</v>
      </c>
      <c r="E31" s="44">
        <v>75</v>
      </c>
      <c r="F31" s="44">
        <v>64</v>
      </c>
      <c r="G31" s="45">
        <v>139</v>
      </c>
    </row>
    <row r="32" spans="1:8" ht="15" customHeight="1" x14ac:dyDescent="0.15">
      <c r="A32" s="105"/>
      <c r="B32" s="100" t="s">
        <v>33</v>
      </c>
      <c r="C32" s="100"/>
      <c r="D32" s="44">
        <v>140</v>
      </c>
      <c r="E32" s="44">
        <v>186</v>
      </c>
      <c r="F32" s="44">
        <v>177</v>
      </c>
      <c r="G32" s="45">
        <v>363</v>
      </c>
    </row>
    <row r="33" spans="1:7" ht="15" customHeight="1" x14ac:dyDescent="0.15">
      <c r="A33" s="105"/>
      <c r="B33" s="100" t="s">
        <v>34</v>
      </c>
      <c r="C33" s="100"/>
      <c r="D33" s="44">
        <v>231</v>
      </c>
      <c r="E33" s="44">
        <v>311</v>
      </c>
      <c r="F33" s="44">
        <v>289</v>
      </c>
      <c r="G33" s="45">
        <v>600</v>
      </c>
    </row>
    <row r="34" spans="1:7" ht="15" customHeight="1" x14ac:dyDescent="0.15">
      <c r="A34" s="105"/>
      <c r="B34" s="100" t="s">
        <v>35</v>
      </c>
      <c r="C34" s="100"/>
      <c r="D34" s="44">
        <v>247</v>
      </c>
      <c r="E34" s="44">
        <v>335</v>
      </c>
      <c r="F34" s="44">
        <v>328</v>
      </c>
      <c r="G34" s="45">
        <v>663</v>
      </c>
    </row>
    <row r="35" spans="1:7" ht="15" customHeight="1" x14ac:dyDescent="0.15">
      <c r="A35" s="105"/>
      <c r="B35" s="100" t="s">
        <v>36</v>
      </c>
      <c r="C35" s="100"/>
      <c r="D35" s="44">
        <v>182</v>
      </c>
      <c r="E35" s="44">
        <v>229</v>
      </c>
      <c r="F35" s="44">
        <v>230</v>
      </c>
      <c r="G35" s="45">
        <v>459</v>
      </c>
    </row>
    <row r="36" spans="1:7" ht="15" customHeight="1" x14ac:dyDescent="0.15">
      <c r="A36" s="105"/>
      <c r="B36" s="100" t="s">
        <v>37</v>
      </c>
      <c r="C36" s="100"/>
      <c r="D36" s="44">
        <v>181</v>
      </c>
      <c r="E36" s="44">
        <v>266</v>
      </c>
      <c r="F36" s="44">
        <v>258</v>
      </c>
      <c r="G36" s="45">
        <v>524</v>
      </c>
    </row>
    <row r="37" spans="1:7" ht="15" customHeight="1" x14ac:dyDescent="0.15">
      <c r="A37" s="105"/>
      <c r="B37" s="100" t="s">
        <v>38</v>
      </c>
      <c r="C37" s="100"/>
      <c r="D37" s="44">
        <v>157</v>
      </c>
      <c r="E37" s="44">
        <v>138</v>
      </c>
      <c r="F37" s="44">
        <v>136</v>
      </c>
      <c r="G37" s="45">
        <v>274</v>
      </c>
    </row>
    <row r="38" spans="1:7" ht="15" customHeight="1" x14ac:dyDescent="0.15">
      <c r="A38" s="105"/>
      <c r="B38" s="100" t="s">
        <v>39</v>
      </c>
      <c r="C38" s="100"/>
      <c r="D38" s="44">
        <v>43</v>
      </c>
      <c r="E38" s="44">
        <v>54</v>
      </c>
      <c r="F38" s="44">
        <v>29</v>
      </c>
      <c r="G38" s="45">
        <v>83</v>
      </c>
    </row>
    <row r="39" spans="1:7" ht="15" customHeight="1" x14ac:dyDescent="0.15">
      <c r="A39" s="105"/>
      <c r="B39" s="100" t="s">
        <v>40</v>
      </c>
      <c r="C39" s="100"/>
      <c r="D39" s="44">
        <v>31</v>
      </c>
      <c r="E39" s="44">
        <v>28</v>
      </c>
      <c r="F39" s="44">
        <v>3</v>
      </c>
      <c r="G39" s="45">
        <v>31</v>
      </c>
    </row>
    <row r="40" spans="1:7" ht="15" customHeight="1" x14ac:dyDescent="0.15">
      <c r="A40" s="105"/>
      <c r="B40" s="100" t="s">
        <v>41</v>
      </c>
      <c r="C40" s="100"/>
      <c r="D40" s="44"/>
      <c r="E40" s="44"/>
      <c r="F40" s="44"/>
      <c r="G40" s="45"/>
    </row>
    <row r="41" spans="1:7" ht="15" customHeight="1" x14ac:dyDescent="0.15">
      <c r="A41" s="105"/>
      <c r="B41" s="100" t="s">
        <v>42</v>
      </c>
      <c r="C41" s="100"/>
      <c r="D41" s="44">
        <v>69</v>
      </c>
      <c r="E41" s="44">
        <v>18</v>
      </c>
      <c r="F41" s="44">
        <v>51</v>
      </c>
      <c r="G41" s="45">
        <v>69</v>
      </c>
    </row>
    <row r="42" spans="1:7" ht="15" customHeight="1" x14ac:dyDescent="0.15">
      <c r="A42" s="105"/>
      <c r="B42" s="100" t="s">
        <v>43</v>
      </c>
      <c r="C42" s="100"/>
      <c r="D42" s="44">
        <v>52</v>
      </c>
      <c r="E42" s="44">
        <v>83</v>
      </c>
      <c r="F42" s="44">
        <v>93</v>
      </c>
      <c r="G42" s="45">
        <v>176</v>
      </c>
    </row>
    <row r="43" spans="1:7" ht="15" customHeight="1" thickBot="1" x14ac:dyDescent="0.2">
      <c r="A43" s="109"/>
      <c r="B43" s="110" t="s">
        <v>44</v>
      </c>
      <c r="C43" s="110"/>
      <c r="D43" s="53">
        <v>2049</v>
      </c>
      <c r="E43" s="53">
        <v>2680</v>
      </c>
      <c r="F43" s="53">
        <v>2500</v>
      </c>
      <c r="G43" s="54">
        <v>5180</v>
      </c>
    </row>
    <row r="44" spans="1:7" ht="15" customHeight="1" thickTop="1" x14ac:dyDescent="0.15">
      <c r="A44" s="107" t="s">
        <v>45</v>
      </c>
      <c r="B44" s="108" t="s">
        <v>46</v>
      </c>
      <c r="C44" s="108"/>
      <c r="D44" s="55">
        <v>1131</v>
      </c>
      <c r="E44" s="55">
        <v>1617</v>
      </c>
      <c r="F44" s="55">
        <v>1608</v>
      </c>
      <c r="G44" s="56">
        <v>3225</v>
      </c>
    </row>
    <row r="45" spans="1:7" ht="15" customHeight="1" x14ac:dyDescent="0.15">
      <c r="A45" s="105"/>
      <c r="B45" s="100" t="s">
        <v>47</v>
      </c>
      <c r="C45" s="100"/>
      <c r="D45" s="44">
        <v>122</v>
      </c>
      <c r="E45" s="44">
        <v>147</v>
      </c>
      <c r="F45" s="44">
        <v>143</v>
      </c>
      <c r="G45" s="45">
        <v>290</v>
      </c>
    </row>
    <row r="46" spans="1:7" ht="15" customHeight="1" x14ac:dyDescent="0.15">
      <c r="A46" s="105"/>
      <c r="B46" s="100" t="s">
        <v>48</v>
      </c>
      <c r="C46" s="100"/>
      <c r="D46" s="44">
        <v>338</v>
      </c>
      <c r="E46" s="44">
        <v>463</v>
      </c>
      <c r="F46" s="44">
        <v>453</v>
      </c>
      <c r="G46" s="45">
        <v>916</v>
      </c>
    </row>
    <row r="47" spans="1:7" ht="15" customHeight="1" x14ac:dyDescent="0.15">
      <c r="A47" s="105"/>
      <c r="B47" s="100" t="s">
        <v>49</v>
      </c>
      <c r="C47" s="100"/>
      <c r="D47" s="44">
        <v>194</v>
      </c>
      <c r="E47" s="44">
        <v>271</v>
      </c>
      <c r="F47" s="44">
        <v>265</v>
      </c>
      <c r="G47" s="45">
        <v>536</v>
      </c>
    </row>
    <row r="48" spans="1:7" ht="15" customHeight="1" x14ac:dyDescent="0.15">
      <c r="A48" s="105"/>
      <c r="B48" s="100" t="s">
        <v>50</v>
      </c>
      <c r="C48" s="100"/>
      <c r="D48" s="44">
        <v>256</v>
      </c>
      <c r="E48" s="44">
        <v>341</v>
      </c>
      <c r="F48" s="44">
        <v>353</v>
      </c>
      <c r="G48" s="45">
        <v>694</v>
      </c>
    </row>
    <row r="49" spans="1:7" ht="15" customHeight="1" x14ac:dyDescent="0.15">
      <c r="A49" s="105"/>
      <c r="B49" s="100" t="s">
        <v>51</v>
      </c>
      <c r="C49" s="100"/>
      <c r="D49" s="44">
        <v>310</v>
      </c>
      <c r="E49" s="44">
        <v>452</v>
      </c>
      <c r="F49" s="44">
        <v>418</v>
      </c>
      <c r="G49" s="45">
        <v>870</v>
      </c>
    </row>
    <row r="50" spans="1:7" ht="15" customHeight="1" x14ac:dyDescent="0.15">
      <c r="A50" s="105"/>
      <c r="B50" s="100" t="s">
        <v>52</v>
      </c>
      <c r="C50" s="100"/>
      <c r="D50" s="44">
        <v>96</v>
      </c>
      <c r="E50" s="44">
        <v>131</v>
      </c>
      <c r="F50" s="44">
        <v>125</v>
      </c>
      <c r="G50" s="45">
        <v>256</v>
      </c>
    </row>
    <row r="51" spans="1:7" ht="15" customHeight="1" x14ac:dyDescent="0.15">
      <c r="A51" s="105"/>
      <c r="B51" s="100" t="s">
        <v>53</v>
      </c>
      <c r="C51" s="100"/>
      <c r="D51" s="44">
        <v>134</v>
      </c>
      <c r="E51" s="44">
        <v>160</v>
      </c>
      <c r="F51" s="44">
        <v>179</v>
      </c>
      <c r="G51" s="45">
        <v>339</v>
      </c>
    </row>
    <row r="52" spans="1:7" ht="15" customHeight="1" x14ac:dyDescent="0.15">
      <c r="A52" s="105"/>
      <c r="B52" s="100" t="s">
        <v>54</v>
      </c>
      <c r="C52" s="100"/>
      <c r="D52" s="44">
        <v>64</v>
      </c>
      <c r="E52" s="44">
        <v>85</v>
      </c>
      <c r="F52" s="44">
        <v>78</v>
      </c>
      <c r="G52" s="45">
        <v>163</v>
      </c>
    </row>
    <row r="53" spans="1:7" ht="15" customHeight="1" x14ac:dyDescent="0.15">
      <c r="A53" s="105"/>
      <c r="B53" s="100" t="s">
        <v>55</v>
      </c>
      <c r="C53" s="100"/>
      <c r="D53" s="44">
        <v>149</v>
      </c>
      <c r="E53" s="44">
        <v>203</v>
      </c>
      <c r="F53" s="44">
        <v>181</v>
      </c>
      <c r="G53" s="45">
        <v>384</v>
      </c>
    </row>
    <row r="54" spans="1:7" ht="15" customHeight="1" x14ac:dyDescent="0.15">
      <c r="A54" s="105"/>
      <c r="B54" s="100" t="s">
        <v>56</v>
      </c>
      <c r="C54" s="100"/>
      <c r="D54" s="44">
        <v>197</v>
      </c>
      <c r="E54" s="44">
        <v>260</v>
      </c>
      <c r="F54" s="44">
        <v>253</v>
      </c>
      <c r="G54" s="45">
        <v>513</v>
      </c>
    </row>
    <row r="55" spans="1:7" ht="15" customHeight="1" x14ac:dyDescent="0.15">
      <c r="A55" s="105"/>
      <c r="B55" s="100" t="s">
        <v>57</v>
      </c>
      <c r="C55" s="100"/>
      <c r="D55" s="44">
        <v>507</v>
      </c>
      <c r="E55" s="44">
        <v>638</v>
      </c>
      <c r="F55" s="44">
        <v>628</v>
      </c>
      <c r="G55" s="45">
        <v>1266</v>
      </c>
    </row>
    <row r="56" spans="1:7" ht="15" customHeight="1" x14ac:dyDescent="0.15">
      <c r="A56" s="105"/>
      <c r="B56" s="100" t="s">
        <v>58</v>
      </c>
      <c r="C56" s="100"/>
      <c r="D56" s="44">
        <v>165</v>
      </c>
      <c r="E56" s="44">
        <v>213</v>
      </c>
      <c r="F56" s="44">
        <v>247</v>
      </c>
      <c r="G56" s="45">
        <v>460</v>
      </c>
    </row>
    <row r="57" spans="1:7" ht="15" customHeight="1" x14ac:dyDescent="0.15">
      <c r="A57" s="105"/>
      <c r="B57" s="100" t="s">
        <v>59</v>
      </c>
      <c r="C57" s="100"/>
      <c r="D57" s="44">
        <v>94</v>
      </c>
      <c r="E57" s="44">
        <v>134</v>
      </c>
      <c r="F57" s="44">
        <v>151</v>
      </c>
      <c r="G57" s="45">
        <v>285</v>
      </c>
    </row>
    <row r="58" spans="1:7" ht="15" customHeight="1" x14ac:dyDescent="0.15">
      <c r="A58" s="105"/>
      <c r="B58" s="100" t="s">
        <v>60</v>
      </c>
      <c r="C58" s="100"/>
      <c r="D58" s="44">
        <v>55</v>
      </c>
      <c r="E58" s="44">
        <v>109</v>
      </c>
      <c r="F58" s="44">
        <v>102</v>
      </c>
      <c r="G58" s="45">
        <v>211</v>
      </c>
    </row>
    <row r="59" spans="1:7" ht="15" customHeight="1" x14ac:dyDescent="0.15">
      <c r="A59" s="105"/>
      <c r="B59" s="100" t="s">
        <v>61</v>
      </c>
      <c r="C59" s="100"/>
      <c r="D59" s="44">
        <v>73</v>
      </c>
      <c r="E59" s="44">
        <v>70</v>
      </c>
      <c r="F59" s="44">
        <v>3</v>
      </c>
      <c r="G59" s="45">
        <v>73</v>
      </c>
    </row>
    <row r="60" spans="1:7" ht="15" customHeight="1" x14ac:dyDescent="0.15">
      <c r="A60" s="105"/>
      <c r="B60" s="100" t="s">
        <v>62</v>
      </c>
      <c r="C60" s="100"/>
      <c r="D60" s="47">
        <v>69</v>
      </c>
      <c r="E60" s="47">
        <v>14</v>
      </c>
      <c r="F60" s="47">
        <v>55</v>
      </c>
      <c r="G60" s="45">
        <v>69</v>
      </c>
    </row>
    <row r="61" spans="1:7" ht="15" customHeight="1" thickBot="1" x14ac:dyDescent="0.2">
      <c r="A61" s="90"/>
      <c r="B61" s="102" t="s">
        <v>63</v>
      </c>
      <c r="C61" s="102"/>
      <c r="D61" s="48">
        <v>3954</v>
      </c>
      <c r="E61" s="48">
        <v>5308</v>
      </c>
      <c r="F61" s="48">
        <v>5242</v>
      </c>
      <c r="G61" s="57">
        <v>10550</v>
      </c>
    </row>
    <row r="62" spans="1:7" ht="15" customHeight="1" thickTop="1" x14ac:dyDescent="0.15">
      <c r="A62" s="104" t="s">
        <v>64</v>
      </c>
      <c r="B62" s="106" t="s">
        <v>65</v>
      </c>
      <c r="C62" s="106"/>
      <c r="D62" s="51">
        <v>53</v>
      </c>
      <c r="E62" s="51">
        <v>70</v>
      </c>
      <c r="F62" s="51">
        <v>64</v>
      </c>
      <c r="G62" s="52">
        <v>134</v>
      </c>
    </row>
    <row r="63" spans="1:7" ht="15" customHeight="1" x14ac:dyDescent="0.15">
      <c r="A63" s="105"/>
      <c r="B63" s="100" t="s">
        <v>66</v>
      </c>
      <c r="C63" s="100"/>
      <c r="D63" s="44">
        <v>121</v>
      </c>
      <c r="E63" s="44">
        <v>165</v>
      </c>
      <c r="F63" s="44">
        <v>155</v>
      </c>
      <c r="G63" s="45">
        <v>320</v>
      </c>
    </row>
    <row r="64" spans="1:7" ht="15" customHeight="1" x14ac:dyDescent="0.15">
      <c r="A64" s="105"/>
      <c r="B64" s="100" t="s">
        <v>67</v>
      </c>
      <c r="C64" s="100"/>
      <c r="D64" s="44">
        <v>152</v>
      </c>
      <c r="E64" s="44">
        <v>225</v>
      </c>
      <c r="F64" s="44">
        <v>236</v>
      </c>
      <c r="G64" s="45">
        <v>461</v>
      </c>
    </row>
    <row r="65" spans="1:7" ht="15" customHeight="1" x14ac:dyDescent="0.15">
      <c r="A65" s="105"/>
      <c r="B65" s="100" t="s">
        <v>68</v>
      </c>
      <c r="C65" s="100"/>
      <c r="D65" s="44">
        <v>179</v>
      </c>
      <c r="E65" s="44">
        <v>262</v>
      </c>
      <c r="F65" s="44">
        <v>243</v>
      </c>
      <c r="G65" s="45">
        <v>505</v>
      </c>
    </row>
    <row r="66" spans="1:7" ht="15" customHeight="1" x14ac:dyDescent="0.15">
      <c r="A66" s="105"/>
      <c r="B66" s="100" t="s">
        <v>69</v>
      </c>
      <c r="C66" s="100"/>
      <c r="D66" s="44">
        <v>161</v>
      </c>
      <c r="E66" s="44">
        <v>247</v>
      </c>
      <c r="F66" s="44">
        <v>221</v>
      </c>
      <c r="G66" s="45">
        <v>468</v>
      </c>
    </row>
    <row r="67" spans="1:7" ht="15" customHeight="1" x14ac:dyDescent="0.15">
      <c r="A67" s="105"/>
      <c r="B67" s="100" t="s">
        <v>70</v>
      </c>
      <c r="C67" s="100"/>
      <c r="D67" s="44">
        <v>112</v>
      </c>
      <c r="E67" s="44">
        <v>131</v>
      </c>
      <c r="F67" s="44">
        <v>132</v>
      </c>
      <c r="G67" s="45">
        <v>263</v>
      </c>
    </row>
    <row r="68" spans="1:7" ht="15" customHeight="1" x14ac:dyDescent="0.15">
      <c r="A68" s="105"/>
      <c r="B68" s="100" t="s">
        <v>71</v>
      </c>
      <c r="C68" s="100"/>
      <c r="D68" s="44">
        <v>179</v>
      </c>
      <c r="E68" s="44">
        <v>256</v>
      </c>
      <c r="F68" s="44">
        <v>224</v>
      </c>
      <c r="G68" s="45">
        <v>480</v>
      </c>
    </row>
    <row r="69" spans="1:7" ht="15" customHeight="1" x14ac:dyDescent="0.15">
      <c r="A69" s="105"/>
      <c r="B69" s="100" t="s">
        <v>72</v>
      </c>
      <c r="C69" s="100"/>
      <c r="D69" s="44">
        <v>201</v>
      </c>
      <c r="E69" s="44">
        <v>296</v>
      </c>
      <c r="F69" s="44">
        <v>321</v>
      </c>
      <c r="G69" s="45">
        <v>617</v>
      </c>
    </row>
    <row r="70" spans="1:7" ht="15" customHeight="1" x14ac:dyDescent="0.15">
      <c r="A70" s="105"/>
      <c r="B70" s="100" t="s">
        <v>73</v>
      </c>
      <c r="C70" s="100"/>
      <c r="D70" s="44">
        <v>212</v>
      </c>
      <c r="E70" s="44">
        <v>327</v>
      </c>
      <c r="F70" s="44">
        <v>316</v>
      </c>
      <c r="G70" s="45">
        <v>643</v>
      </c>
    </row>
    <row r="71" spans="1:7" ht="15" customHeight="1" x14ac:dyDescent="0.15">
      <c r="A71" s="105"/>
      <c r="B71" s="100" t="s">
        <v>74</v>
      </c>
      <c r="C71" s="100"/>
      <c r="D71" s="44">
        <v>291</v>
      </c>
      <c r="E71" s="44">
        <v>394</v>
      </c>
      <c r="F71" s="44">
        <v>412</v>
      </c>
      <c r="G71" s="45">
        <v>806</v>
      </c>
    </row>
    <row r="72" spans="1:7" ht="15" customHeight="1" x14ac:dyDescent="0.15">
      <c r="A72" s="105"/>
      <c r="B72" s="100" t="s">
        <v>75</v>
      </c>
      <c r="C72" s="100"/>
      <c r="D72" s="44">
        <v>114</v>
      </c>
      <c r="E72" s="44">
        <v>184</v>
      </c>
      <c r="F72" s="44">
        <v>170</v>
      </c>
      <c r="G72" s="45">
        <v>354</v>
      </c>
    </row>
    <row r="73" spans="1:7" ht="15" customHeight="1" x14ac:dyDescent="0.15">
      <c r="A73" s="105"/>
      <c r="B73" s="100" t="s">
        <v>76</v>
      </c>
      <c r="C73" s="100"/>
      <c r="D73" s="44">
        <v>63</v>
      </c>
      <c r="E73" s="44">
        <v>110</v>
      </c>
      <c r="F73" s="44">
        <v>93</v>
      </c>
      <c r="G73" s="45">
        <v>203</v>
      </c>
    </row>
    <row r="74" spans="1:7" ht="15" customHeight="1" x14ac:dyDescent="0.15">
      <c r="A74" s="105"/>
      <c r="B74" s="100" t="s">
        <v>77</v>
      </c>
      <c r="C74" s="100"/>
      <c r="D74" s="44">
        <v>162</v>
      </c>
      <c r="E74" s="44">
        <v>226</v>
      </c>
      <c r="F74" s="44">
        <v>230</v>
      </c>
      <c r="G74" s="45">
        <v>456</v>
      </c>
    </row>
    <row r="75" spans="1:7" ht="15" customHeight="1" x14ac:dyDescent="0.15">
      <c r="A75" s="105"/>
      <c r="B75" s="100" t="s">
        <v>78</v>
      </c>
      <c r="C75" s="100"/>
      <c r="D75" s="44">
        <v>356</v>
      </c>
      <c r="E75" s="44">
        <v>527</v>
      </c>
      <c r="F75" s="44">
        <v>539</v>
      </c>
      <c r="G75" s="45">
        <v>1066</v>
      </c>
    </row>
    <row r="76" spans="1:7" ht="15" customHeight="1" x14ac:dyDescent="0.15">
      <c r="A76" s="105"/>
      <c r="B76" s="100" t="s">
        <v>79</v>
      </c>
      <c r="C76" s="100"/>
      <c r="D76" s="44">
        <v>705</v>
      </c>
      <c r="E76" s="44">
        <v>988</v>
      </c>
      <c r="F76" s="44">
        <v>994</v>
      </c>
      <c r="G76" s="45">
        <v>1982</v>
      </c>
    </row>
    <row r="77" spans="1:7" ht="15" customHeight="1" x14ac:dyDescent="0.15">
      <c r="A77" s="105"/>
      <c r="B77" s="100" t="s">
        <v>80</v>
      </c>
      <c r="C77" s="100"/>
      <c r="D77" s="44">
        <v>248</v>
      </c>
      <c r="E77" s="44">
        <v>373</v>
      </c>
      <c r="F77" s="44">
        <v>365</v>
      </c>
      <c r="G77" s="45">
        <v>738</v>
      </c>
    </row>
    <row r="78" spans="1:7" ht="15" customHeight="1" x14ac:dyDescent="0.15">
      <c r="A78" s="105"/>
      <c r="B78" s="100" t="s">
        <v>81</v>
      </c>
      <c r="C78" s="100"/>
      <c r="D78" s="44">
        <v>160</v>
      </c>
      <c r="E78" s="44">
        <v>219</v>
      </c>
      <c r="F78" s="44">
        <v>210</v>
      </c>
      <c r="G78" s="45">
        <v>429</v>
      </c>
    </row>
    <row r="79" spans="1:7" ht="15" customHeight="1" x14ac:dyDescent="0.15">
      <c r="A79" s="105"/>
      <c r="B79" s="100" t="s">
        <v>82</v>
      </c>
      <c r="C79" s="100"/>
      <c r="D79" s="44">
        <v>304</v>
      </c>
      <c r="E79" s="44">
        <v>438</v>
      </c>
      <c r="F79" s="44">
        <v>427</v>
      </c>
      <c r="G79" s="45">
        <v>865</v>
      </c>
    </row>
    <row r="80" spans="1:7" ht="15" customHeight="1" x14ac:dyDescent="0.15">
      <c r="A80" s="105"/>
      <c r="B80" s="100" t="s">
        <v>83</v>
      </c>
      <c r="C80" s="100"/>
      <c r="D80" s="44">
        <v>130</v>
      </c>
      <c r="E80" s="44">
        <v>193</v>
      </c>
      <c r="F80" s="44">
        <v>165</v>
      </c>
      <c r="G80" s="45">
        <v>358</v>
      </c>
    </row>
    <row r="81" spans="1:7" ht="15" customHeight="1" x14ac:dyDescent="0.15">
      <c r="A81" s="105"/>
      <c r="B81" s="100" t="s">
        <v>84</v>
      </c>
      <c r="C81" s="100"/>
      <c r="D81" s="44">
        <v>84</v>
      </c>
      <c r="E81" s="44">
        <v>127</v>
      </c>
      <c r="F81" s="44">
        <v>123</v>
      </c>
      <c r="G81" s="45">
        <v>250</v>
      </c>
    </row>
    <row r="82" spans="1:7" ht="15" customHeight="1" x14ac:dyDescent="0.15">
      <c r="A82" s="105"/>
      <c r="B82" s="100" t="s">
        <v>85</v>
      </c>
      <c r="C82" s="100"/>
      <c r="D82" s="44">
        <v>112</v>
      </c>
      <c r="E82" s="44">
        <v>161</v>
      </c>
      <c r="F82" s="44">
        <v>183</v>
      </c>
      <c r="G82" s="45">
        <v>344</v>
      </c>
    </row>
    <row r="83" spans="1:7" ht="15" customHeight="1" x14ac:dyDescent="0.15">
      <c r="A83" s="105"/>
      <c r="B83" s="100" t="s">
        <v>86</v>
      </c>
      <c r="C83" s="100"/>
      <c r="D83" s="44">
        <v>67</v>
      </c>
      <c r="E83" s="44">
        <v>98</v>
      </c>
      <c r="F83" s="44">
        <v>116</v>
      </c>
      <c r="G83" s="45">
        <v>214</v>
      </c>
    </row>
    <row r="84" spans="1:7" ht="15" customHeight="1" x14ac:dyDescent="0.15">
      <c r="A84" s="105"/>
      <c r="B84" s="100" t="s">
        <v>87</v>
      </c>
      <c r="C84" s="100"/>
      <c r="D84" s="44">
        <v>192</v>
      </c>
      <c r="E84" s="44">
        <v>366</v>
      </c>
      <c r="F84" s="44">
        <v>349</v>
      </c>
      <c r="G84" s="45">
        <v>715</v>
      </c>
    </row>
    <row r="85" spans="1:7" ht="15" customHeight="1" x14ac:dyDescent="0.15">
      <c r="A85" s="105"/>
      <c r="B85" s="100" t="s">
        <v>88</v>
      </c>
      <c r="C85" s="100"/>
      <c r="D85" s="44">
        <v>124</v>
      </c>
      <c r="E85" s="44">
        <v>228</v>
      </c>
      <c r="F85" s="44">
        <v>234</v>
      </c>
      <c r="G85" s="45">
        <v>462</v>
      </c>
    </row>
    <row r="86" spans="1:7" ht="15" customHeight="1" x14ac:dyDescent="0.15">
      <c r="A86" s="105"/>
      <c r="B86" s="100" t="s">
        <v>89</v>
      </c>
      <c r="C86" s="100"/>
      <c r="D86" s="44">
        <v>58</v>
      </c>
      <c r="E86" s="44">
        <v>26</v>
      </c>
      <c r="F86" s="44">
        <v>32</v>
      </c>
      <c r="G86" s="45">
        <v>58</v>
      </c>
    </row>
    <row r="87" spans="1:7" ht="15" customHeight="1" x14ac:dyDescent="0.15">
      <c r="A87" s="105"/>
      <c r="B87" s="100" t="s">
        <v>90</v>
      </c>
      <c r="C87" s="100"/>
      <c r="D87" s="44">
        <v>111</v>
      </c>
      <c r="E87" s="44">
        <v>35</v>
      </c>
      <c r="F87" s="44">
        <v>77</v>
      </c>
      <c r="G87" s="45">
        <v>112</v>
      </c>
    </row>
    <row r="88" spans="1:7" ht="15" customHeight="1" x14ac:dyDescent="0.15">
      <c r="A88" s="105"/>
      <c r="B88" s="100" t="s">
        <v>91</v>
      </c>
      <c r="C88" s="100"/>
      <c r="D88" s="44">
        <v>53</v>
      </c>
      <c r="E88" s="44">
        <v>31</v>
      </c>
      <c r="F88" s="44">
        <v>22</v>
      </c>
      <c r="G88" s="45">
        <v>53</v>
      </c>
    </row>
    <row r="89" spans="1:7" ht="15" customHeight="1" thickBot="1" x14ac:dyDescent="0.2">
      <c r="A89" s="90"/>
      <c r="B89" s="102" t="s">
        <v>92</v>
      </c>
      <c r="C89" s="102"/>
      <c r="D89" s="48">
        <v>4704</v>
      </c>
      <c r="E89" s="48">
        <v>6703</v>
      </c>
      <c r="F89" s="48">
        <v>6653</v>
      </c>
      <c r="G89" s="57">
        <v>13356</v>
      </c>
    </row>
    <row r="90" spans="1:7" ht="15" customHeight="1" thickTop="1" thickBot="1" x14ac:dyDescent="0.2">
      <c r="A90" s="42" t="s">
        <v>97</v>
      </c>
      <c r="B90" s="103" t="s">
        <v>98</v>
      </c>
      <c r="C90" s="103"/>
      <c r="D90" s="58">
        <v>458</v>
      </c>
      <c r="E90" s="58">
        <v>593</v>
      </c>
      <c r="F90" s="58">
        <v>560</v>
      </c>
      <c r="G90" s="59">
        <v>1153</v>
      </c>
    </row>
    <row r="91" spans="1:7" ht="15" customHeight="1" thickTop="1" x14ac:dyDescent="0.15">
      <c r="A91" s="41"/>
      <c r="B91" s="101" t="s">
        <v>93</v>
      </c>
      <c r="C91" s="101"/>
      <c r="D91" s="60">
        <v>15516</v>
      </c>
      <c r="E91" s="60">
        <v>21160</v>
      </c>
      <c r="F91" s="60">
        <v>20845</v>
      </c>
      <c r="G91" s="60">
        <v>42005</v>
      </c>
    </row>
    <row r="92" spans="1:7" ht="15" customHeight="1" x14ac:dyDescent="0.15">
      <c r="D92" s="9"/>
      <c r="E92" s="9"/>
      <c r="F92" s="9"/>
      <c r="G92" s="9"/>
    </row>
    <row r="93" spans="1:7" ht="15" customHeight="1" x14ac:dyDescent="0.15">
      <c r="D93" s="9"/>
      <c r="E93" s="9"/>
      <c r="F93" s="9"/>
      <c r="G93" s="9"/>
    </row>
    <row r="94" spans="1:7" ht="15" customHeight="1" x14ac:dyDescent="0.15"/>
    <row r="95" spans="1:7" ht="15" customHeight="1" x14ac:dyDescent="0.15"/>
    <row r="96" spans="1:7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</sheetData>
  <mergeCells count="94"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72:C72"/>
    <mergeCell ref="B73:C73"/>
    <mergeCell ref="B74:C74"/>
    <mergeCell ref="B75:C75"/>
    <mergeCell ref="B76:C7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37:C37"/>
    <mergeCell ref="B38:C38"/>
    <mergeCell ref="B39:C39"/>
    <mergeCell ref="B40:C40"/>
    <mergeCell ref="B41:C41"/>
    <mergeCell ref="B32:C32"/>
    <mergeCell ref="B33:C33"/>
    <mergeCell ref="B34:C34"/>
    <mergeCell ref="B35:C35"/>
    <mergeCell ref="B36:C36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F1:G1"/>
    <mergeCell ref="A2:G3"/>
    <mergeCell ref="B4:C4"/>
    <mergeCell ref="E4:G4"/>
    <mergeCell ref="B5:C5"/>
  </mergeCells>
  <phoneticPr fontId="3"/>
  <pageMargins left="0.78740157480314965" right="0.78740157480314965" top="0.31496062992125984" bottom="0.78740157480314965" header="0.19685039370078741" footer="0.51181102362204722"/>
  <pageSetup paperSize="9" orientation="portrait" r:id="rId1"/>
  <headerFooter alignWithMargins="0">
    <oddFooter>&amp;C&amp;P/&amp;N</oddFooter>
  </headerFooter>
  <rowBreaks count="1" manualBreakCount="1">
    <brk id="43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00"/>
  <sheetViews>
    <sheetView view="pageBreakPreview" topLeftCell="A13" zoomScale="85" zoomScaleNormal="100" zoomScaleSheetLayoutView="85" workbookViewId="0">
      <selection activeCell="G44" sqref="G44"/>
    </sheetView>
  </sheetViews>
  <sheetFormatPr defaultRowHeight="13.5" x14ac:dyDescent="0.15"/>
  <cols>
    <col min="1" max="1" width="6.25" style="1" customWidth="1"/>
    <col min="2" max="2" width="11.75" style="1" customWidth="1"/>
    <col min="3" max="3" width="17.5" style="1" customWidth="1"/>
    <col min="4" max="4" width="11.375" style="1" customWidth="1"/>
    <col min="5" max="5" width="11" style="1" customWidth="1"/>
    <col min="6" max="6" width="11.5" style="1" customWidth="1"/>
    <col min="7" max="7" width="15" style="1" customWidth="1"/>
    <col min="8" max="16384" width="9" style="1"/>
  </cols>
  <sheetData>
    <row r="1" spans="1:8" x14ac:dyDescent="0.15">
      <c r="F1" s="91" t="s">
        <v>104</v>
      </c>
      <c r="G1" s="92"/>
      <c r="H1" s="2"/>
    </row>
    <row r="2" spans="1:8" ht="13.5" customHeight="1" x14ac:dyDescent="0.15">
      <c r="A2" s="93" t="s">
        <v>0</v>
      </c>
      <c r="B2" s="93"/>
      <c r="C2" s="93"/>
      <c r="D2" s="93"/>
      <c r="E2" s="93"/>
      <c r="F2" s="93"/>
      <c r="G2" s="93"/>
      <c r="H2" s="3"/>
    </row>
    <row r="3" spans="1:8" ht="13.5" customHeight="1" x14ac:dyDescent="0.2">
      <c r="A3" s="93"/>
      <c r="B3" s="93"/>
      <c r="C3" s="93"/>
      <c r="D3" s="93"/>
      <c r="E3" s="93"/>
      <c r="F3" s="93"/>
      <c r="G3" s="93"/>
      <c r="H3" s="4"/>
    </row>
    <row r="4" spans="1:8" ht="16.5" customHeight="1" x14ac:dyDescent="0.15">
      <c r="B4" s="94"/>
      <c r="C4" s="94"/>
      <c r="D4" s="5"/>
      <c r="E4" s="95" t="s">
        <v>95</v>
      </c>
      <c r="F4" s="95"/>
      <c r="G4" s="95"/>
    </row>
    <row r="5" spans="1:8" ht="15" customHeight="1" x14ac:dyDescent="0.15">
      <c r="A5" s="6"/>
      <c r="B5" s="111" t="s">
        <v>1</v>
      </c>
      <c r="C5" s="111"/>
      <c r="D5" s="63" t="s">
        <v>2</v>
      </c>
      <c r="E5" s="63" t="s">
        <v>3</v>
      </c>
      <c r="F5" s="63" t="s">
        <v>4</v>
      </c>
      <c r="G5" s="63" t="s">
        <v>5</v>
      </c>
    </row>
    <row r="6" spans="1:8" ht="15" customHeight="1" x14ac:dyDescent="0.15">
      <c r="A6" s="105" t="s">
        <v>6</v>
      </c>
      <c r="B6" s="100" t="s">
        <v>96</v>
      </c>
      <c r="C6" s="100"/>
      <c r="D6" s="44">
        <v>423</v>
      </c>
      <c r="E6" s="44">
        <v>568</v>
      </c>
      <c r="F6" s="44">
        <v>552</v>
      </c>
      <c r="G6" s="45">
        <v>1120</v>
      </c>
    </row>
    <row r="7" spans="1:8" ht="15" customHeight="1" x14ac:dyDescent="0.15">
      <c r="A7" s="105"/>
      <c r="B7" s="100" t="s">
        <v>7</v>
      </c>
      <c r="C7" s="100"/>
      <c r="D7" s="44">
        <v>140</v>
      </c>
      <c r="E7" s="44">
        <v>171</v>
      </c>
      <c r="F7" s="44">
        <v>188</v>
      </c>
      <c r="G7" s="45">
        <v>359</v>
      </c>
    </row>
    <row r="8" spans="1:8" ht="15" customHeight="1" x14ac:dyDescent="0.15">
      <c r="A8" s="105"/>
      <c r="B8" s="100" t="s">
        <v>8</v>
      </c>
      <c r="C8" s="100"/>
      <c r="D8" s="44">
        <v>90</v>
      </c>
      <c r="E8" s="44">
        <v>117</v>
      </c>
      <c r="F8" s="44">
        <v>108</v>
      </c>
      <c r="G8" s="45">
        <v>225</v>
      </c>
    </row>
    <row r="9" spans="1:8" ht="15" customHeight="1" x14ac:dyDescent="0.15">
      <c r="A9" s="105"/>
      <c r="B9" s="100" t="s">
        <v>9</v>
      </c>
      <c r="C9" s="100"/>
      <c r="D9" s="44">
        <v>339</v>
      </c>
      <c r="E9" s="44">
        <v>413</v>
      </c>
      <c r="F9" s="44">
        <v>455</v>
      </c>
      <c r="G9" s="45">
        <v>868</v>
      </c>
    </row>
    <row r="10" spans="1:8" ht="15" customHeight="1" x14ac:dyDescent="0.15">
      <c r="A10" s="105"/>
      <c r="B10" s="100" t="s">
        <v>10</v>
      </c>
      <c r="C10" s="100"/>
      <c r="D10" s="44">
        <v>90</v>
      </c>
      <c r="E10" s="44">
        <v>121</v>
      </c>
      <c r="F10" s="44">
        <v>114</v>
      </c>
      <c r="G10" s="45">
        <v>235</v>
      </c>
    </row>
    <row r="11" spans="1:8" ht="15" customHeight="1" x14ac:dyDescent="0.15">
      <c r="A11" s="105"/>
      <c r="B11" s="100" t="s">
        <v>11</v>
      </c>
      <c r="C11" s="100"/>
      <c r="D11" s="44">
        <v>84</v>
      </c>
      <c r="E11" s="44">
        <v>113</v>
      </c>
      <c r="F11" s="44">
        <v>96</v>
      </c>
      <c r="G11" s="45">
        <v>209</v>
      </c>
    </row>
    <row r="12" spans="1:8" ht="15" customHeight="1" x14ac:dyDescent="0.15">
      <c r="A12" s="105"/>
      <c r="B12" s="100" t="s">
        <v>12</v>
      </c>
      <c r="C12" s="100"/>
      <c r="D12" s="44">
        <v>85</v>
      </c>
      <c r="E12" s="44">
        <v>117</v>
      </c>
      <c r="F12" s="44">
        <v>116</v>
      </c>
      <c r="G12" s="45">
        <v>233</v>
      </c>
    </row>
    <row r="13" spans="1:8" ht="15" customHeight="1" x14ac:dyDescent="0.15">
      <c r="A13" s="105"/>
      <c r="B13" s="100" t="s">
        <v>13</v>
      </c>
      <c r="C13" s="100"/>
      <c r="D13" s="44">
        <v>348</v>
      </c>
      <c r="E13" s="44">
        <v>475</v>
      </c>
      <c r="F13" s="44">
        <v>463</v>
      </c>
      <c r="G13" s="45">
        <v>938</v>
      </c>
    </row>
    <row r="14" spans="1:8" ht="15" customHeight="1" x14ac:dyDescent="0.15">
      <c r="A14" s="105"/>
      <c r="B14" s="100" t="s">
        <v>14</v>
      </c>
      <c r="C14" s="100"/>
      <c r="D14" s="44">
        <v>182</v>
      </c>
      <c r="E14" s="44">
        <v>277</v>
      </c>
      <c r="F14" s="44">
        <v>247</v>
      </c>
      <c r="G14" s="45">
        <v>524</v>
      </c>
    </row>
    <row r="15" spans="1:8" ht="15" customHeight="1" x14ac:dyDescent="0.15">
      <c r="A15" s="105"/>
      <c r="B15" s="100" t="s">
        <v>15</v>
      </c>
      <c r="C15" s="100"/>
      <c r="D15" s="44">
        <v>222</v>
      </c>
      <c r="E15" s="44">
        <v>293</v>
      </c>
      <c r="F15" s="44">
        <v>274</v>
      </c>
      <c r="G15" s="45">
        <v>567</v>
      </c>
    </row>
    <row r="16" spans="1:8" ht="15" customHeight="1" x14ac:dyDescent="0.15">
      <c r="A16" s="105"/>
      <c r="B16" s="100" t="s">
        <v>16</v>
      </c>
      <c r="C16" s="100"/>
      <c r="D16" s="44">
        <v>153</v>
      </c>
      <c r="E16" s="44">
        <v>229</v>
      </c>
      <c r="F16" s="44">
        <v>231</v>
      </c>
      <c r="G16" s="45">
        <v>460</v>
      </c>
    </row>
    <row r="17" spans="1:8" ht="15" customHeight="1" x14ac:dyDescent="0.15">
      <c r="A17" s="105"/>
      <c r="B17" s="100" t="s">
        <v>17</v>
      </c>
      <c r="C17" s="100"/>
      <c r="D17" s="44">
        <v>158</v>
      </c>
      <c r="E17" s="44">
        <v>206</v>
      </c>
      <c r="F17" s="44">
        <v>244</v>
      </c>
      <c r="G17" s="45">
        <v>450</v>
      </c>
    </row>
    <row r="18" spans="1:8" ht="15" customHeight="1" x14ac:dyDescent="0.15">
      <c r="A18" s="105"/>
      <c r="B18" s="100" t="s">
        <v>18</v>
      </c>
      <c r="C18" s="100"/>
      <c r="D18" s="44">
        <v>249</v>
      </c>
      <c r="E18" s="44">
        <v>308</v>
      </c>
      <c r="F18" s="44">
        <v>281</v>
      </c>
      <c r="G18" s="45">
        <v>589</v>
      </c>
    </row>
    <row r="19" spans="1:8" ht="15" customHeight="1" x14ac:dyDescent="0.15">
      <c r="A19" s="105"/>
      <c r="B19" s="100" t="s">
        <v>19</v>
      </c>
      <c r="C19" s="100"/>
      <c r="D19" s="44">
        <v>185</v>
      </c>
      <c r="E19" s="44">
        <v>241</v>
      </c>
      <c r="F19" s="44">
        <v>244</v>
      </c>
      <c r="G19" s="45">
        <v>485</v>
      </c>
    </row>
    <row r="20" spans="1:8" ht="15" customHeight="1" x14ac:dyDescent="0.15">
      <c r="A20" s="105"/>
      <c r="B20" s="100" t="s">
        <v>20</v>
      </c>
      <c r="C20" s="100"/>
      <c r="D20" s="44">
        <v>90</v>
      </c>
      <c r="E20" s="44">
        <v>122</v>
      </c>
      <c r="F20" s="44">
        <v>123</v>
      </c>
      <c r="G20" s="45">
        <v>245</v>
      </c>
    </row>
    <row r="21" spans="1:8" ht="15" customHeight="1" x14ac:dyDescent="0.15">
      <c r="A21" s="105"/>
      <c r="B21" s="100" t="s">
        <v>21</v>
      </c>
      <c r="C21" s="100"/>
      <c r="D21" s="44">
        <v>570</v>
      </c>
      <c r="E21" s="44">
        <v>893</v>
      </c>
      <c r="F21" s="44">
        <v>881</v>
      </c>
      <c r="G21" s="45">
        <v>1774</v>
      </c>
    </row>
    <row r="22" spans="1:8" ht="15" customHeight="1" x14ac:dyDescent="0.15">
      <c r="A22" s="105"/>
      <c r="B22" s="100" t="s">
        <v>22</v>
      </c>
      <c r="C22" s="100"/>
      <c r="D22" s="44">
        <v>381</v>
      </c>
      <c r="E22" s="44">
        <v>548</v>
      </c>
      <c r="F22" s="44">
        <v>607</v>
      </c>
      <c r="G22" s="45">
        <v>1155</v>
      </c>
    </row>
    <row r="23" spans="1:8" ht="15" customHeight="1" x14ac:dyDescent="0.15">
      <c r="A23" s="105"/>
      <c r="B23" s="100" t="s">
        <v>23</v>
      </c>
      <c r="C23" s="100"/>
      <c r="D23" s="44">
        <v>416</v>
      </c>
      <c r="E23" s="44">
        <v>572</v>
      </c>
      <c r="F23" s="44">
        <v>500</v>
      </c>
      <c r="G23" s="45">
        <v>1072</v>
      </c>
    </row>
    <row r="24" spans="1:8" ht="15" customHeight="1" x14ac:dyDescent="0.15">
      <c r="A24" s="105"/>
      <c r="B24" s="64" t="s">
        <v>24</v>
      </c>
      <c r="C24" s="64"/>
      <c r="D24" s="47">
        <v>54</v>
      </c>
      <c r="E24" s="47">
        <v>77</v>
      </c>
      <c r="F24" s="47">
        <v>102</v>
      </c>
      <c r="G24" s="45">
        <v>179</v>
      </c>
      <c r="H24" s="9"/>
    </row>
    <row r="25" spans="1:8" ht="15" customHeight="1" x14ac:dyDescent="0.15">
      <c r="A25" s="105"/>
      <c r="B25" s="100" t="s">
        <v>25</v>
      </c>
      <c r="C25" s="100"/>
      <c r="D25" s="47">
        <v>109</v>
      </c>
      <c r="E25" s="47">
        <v>31</v>
      </c>
      <c r="F25" s="47">
        <v>78</v>
      </c>
      <c r="G25" s="45">
        <v>109</v>
      </c>
      <c r="H25" s="9"/>
    </row>
    <row r="26" spans="1:8" ht="15" customHeight="1" thickBot="1" x14ac:dyDescent="0.2">
      <c r="A26" s="90"/>
      <c r="B26" s="102" t="s">
        <v>26</v>
      </c>
      <c r="C26" s="102"/>
      <c r="D26" s="48">
        <v>4368</v>
      </c>
      <c r="E26" s="48">
        <v>5892</v>
      </c>
      <c r="F26" s="49">
        <v>5904</v>
      </c>
      <c r="G26" s="50">
        <v>11796</v>
      </c>
    </row>
    <row r="27" spans="1:8" ht="15" customHeight="1" thickTop="1" x14ac:dyDescent="0.15">
      <c r="A27" s="104" t="s">
        <v>27</v>
      </c>
      <c r="B27" s="106" t="s">
        <v>28</v>
      </c>
      <c r="C27" s="106"/>
      <c r="D27" s="51">
        <v>262</v>
      </c>
      <c r="E27" s="51">
        <v>391</v>
      </c>
      <c r="F27" s="51">
        <v>339</v>
      </c>
      <c r="G27" s="52">
        <v>730</v>
      </c>
    </row>
    <row r="28" spans="1:8" ht="15" customHeight="1" x14ac:dyDescent="0.15">
      <c r="A28" s="105"/>
      <c r="B28" s="100" t="s">
        <v>29</v>
      </c>
      <c r="C28" s="100"/>
      <c r="D28" s="44">
        <v>101</v>
      </c>
      <c r="E28" s="44">
        <v>131</v>
      </c>
      <c r="F28" s="44">
        <v>120</v>
      </c>
      <c r="G28" s="45">
        <v>251</v>
      </c>
    </row>
    <row r="29" spans="1:8" ht="15" customHeight="1" x14ac:dyDescent="0.15">
      <c r="A29" s="105"/>
      <c r="B29" s="100" t="s">
        <v>30</v>
      </c>
      <c r="C29" s="100"/>
      <c r="D29" s="44">
        <v>73</v>
      </c>
      <c r="E29" s="44">
        <v>105</v>
      </c>
      <c r="F29" s="44">
        <v>101</v>
      </c>
      <c r="G29" s="45">
        <v>206</v>
      </c>
    </row>
    <row r="30" spans="1:8" ht="15" customHeight="1" x14ac:dyDescent="0.15">
      <c r="A30" s="105"/>
      <c r="B30" s="100" t="s">
        <v>31</v>
      </c>
      <c r="C30" s="100"/>
      <c r="D30" s="44">
        <v>226</v>
      </c>
      <c r="E30" s="44">
        <v>333</v>
      </c>
      <c r="F30" s="44">
        <v>285</v>
      </c>
      <c r="G30" s="45">
        <v>618</v>
      </c>
    </row>
    <row r="31" spans="1:8" ht="15" customHeight="1" x14ac:dyDescent="0.15">
      <c r="A31" s="105"/>
      <c r="B31" s="100" t="s">
        <v>32</v>
      </c>
      <c r="C31" s="100"/>
      <c r="D31" s="44">
        <v>59</v>
      </c>
      <c r="E31" s="44">
        <v>74</v>
      </c>
      <c r="F31" s="44">
        <v>64</v>
      </c>
      <c r="G31" s="45">
        <v>138</v>
      </c>
    </row>
    <row r="32" spans="1:8" ht="15" customHeight="1" x14ac:dyDescent="0.15">
      <c r="A32" s="105"/>
      <c r="B32" s="100" t="s">
        <v>33</v>
      </c>
      <c r="C32" s="100"/>
      <c r="D32" s="44">
        <v>140</v>
      </c>
      <c r="E32" s="44">
        <v>186</v>
      </c>
      <c r="F32" s="44">
        <v>177</v>
      </c>
      <c r="G32" s="45">
        <v>363</v>
      </c>
    </row>
    <row r="33" spans="1:7" ht="15" customHeight="1" x14ac:dyDescent="0.15">
      <c r="A33" s="105"/>
      <c r="B33" s="100" t="s">
        <v>34</v>
      </c>
      <c r="C33" s="100"/>
      <c r="D33" s="44">
        <v>236</v>
      </c>
      <c r="E33" s="44">
        <v>313</v>
      </c>
      <c r="F33" s="44">
        <v>293</v>
      </c>
      <c r="G33" s="45">
        <v>606</v>
      </c>
    </row>
    <row r="34" spans="1:7" ht="15" customHeight="1" x14ac:dyDescent="0.15">
      <c r="A34" s="105"/>
      <c r="B34" s="100" t="s">
        <v>35</v>
      </c>
      <c r="C34" s="100"/>
      <c r="D34" s="44">
        <v>245</v>
      </c>
      <c r="E34" s="44">
        <v>335</v>
      </c>
      <c r="F34" s="44">
        <v>327</v>
      </c>
      <c r="G34" s="45">
        <v>662</v>
      </c>
    </row>
    <row r="35" spans="1:7" ht="15" customHeight="1" x14ac:dyDescent="0.15">
      <c r="A35" s="105"/>
      <c r="B35" s="100" t="s">
        <v>36</v>
      </c>
      <c r="C35" s="100"/>
      <c r="D35" s="44">
        <v>185</v>
      </c>
      <c r="E35" s="44">
        <v>230</v>
      </c>
      <c r="F35" s="44">
        <v>228</v>
      </c>
      <c r="G35" s="45">
        <v>458</v>
      </c>
    </row>
    <row r="36" spans="1:7" ht="15" customHeight="1" x14ac:dyDescent="0.15">
      <c r="A36" s="105"/>
      <c r="B36" s="100" t="s">
        <v>37</v>
      </c>
      <c r="C36" s="100"/>
      <c r="D36" s="44">
        <v>180</v>
      </c>
      <c r="E36" s="44">
        <v>266</v>
      </c>
      <c r="F36" s="44">
        <v>257</v>
      </c>
      <c r="G36" s="45">
        <v>523</v>
      </c>
    </row>
    <row r="37" spans="1:7" ht="15" customHeight="1" x14ac:dyDescent="0.15">
      <c r="A37" s="105"/>
      <c r="B37" s="100" t="s">
        <v>38</v>
      </c>
      <c r="C37" s="100"/>
      <c r="D37" s="44">
        <v>156</v>
      </c>
      <c r="E37" s="44">
        <v>138</v>
      </c>
      <c r="F37" s="44">
        <v>135</v>
      </c>
      <c r="G37" s="45">
        <v>273</v>
      </c>
    </row>
    <row r="38" spans="1:7" ht="15" customHeight="1" x14ac:dyDescent="0.15">
      <c r="A38" s="105"/>
      <c r="B38" s="100" t="s">
        <v>39</v>
      </c>
      <c r="C38" s="100"/>
      <c r="D38" s="44">
        <v>44</v>
      </c>
      <c r="E38" s="44">
        <v>55</v>
      </c>
      <c r="F38" s="44">
        <v>29</v>
      </c>
      <c r="G38" s="45">
        <v>84</v>
      </c>
    </row>
    <row r="39" spans="1:7" ht="15" customHeight="1" x14ac:dyDescent="0.15">
      <c r="A39" s="105"/>
      <c r="B39" s="100" t="s">
        <v>40</v>
      </c>
      <c r="C39" s="100"/>
      <c r="D39" s="44">
        <v>31</v>
      </c>
      <c r="E39" s="44">
        <v>28</v>
      </c>
      <c r="F39" s="44">
        <v>3</v>
      </c>
      <c r="G39" s="45">
        <v>31</v>
      </c>
    </row>
    <row r="40" spans="1:7" ht="15" customHeight="1" x14ac:dyDescent="0.15">
      <c r="A40" s="105"/>
      <c r="B40" s="100" t="s">
        <v>41</v>
      </c>
      <c r="C40" s="100"/>
      <c r="D40" s="44"/>
      <c r="E40" s="44"/>
      <c r="F40" s="44"/>
      <c r="G40" s="45"/>
    </row>
    <row r="41" spans="1:7" ht="15" customHeight="1" x14ac:dyDescent="0.15">
      <c r="A41" s="105"/>
      <c r="B41" s="100" t="s">
        <v>42</v>
      </c>
      <c r="C41" s="100"/>
      <c r="D41" s="44">
        <v>70</v>
      </c>
      <c r="E41" s="44">
        <v>18</v>
      </c>
      <c r="F41" s="44">
        <v>52</v>
      </c>
      <c r="G41" s="45">
        <v>70</v>
      </c>
    </row>
    <row r="42" spans="1:7" ht="15" customHeight="1" x14ac:dyDescent="0.15">
      <c r="A42" s="105"/>
      <c r="B42" s="100" t="s">
        <v>43</v>
      </c>
      <c r="C42" s="100"/>
      <c r="D42" s="44">
        <v>51</v>
      </c>
      <c r="E42" s="44">
        <v>79</v>
      </c>
      <c r="F42" s="44">
        <v>91</v>
      </c>
      <c r="G42" s="45">
        <v>170</v>
      </c>
    </row>
    <row r="43" spans="1:7" ht="15" customHeight="1" thickBot="1" x14ac:dyDescent="0.2">
      <c r="A43" s="109"/>
      <c r="B43" s="110" t="s">
        <v>44</v>
      </c>
      <c r="C43" s="110"/>
      <c r="D43" s="53">
        <v>2059</v>
      </c>
      <c r="E43" s="53">
        <v>2682</v>
      </c>
      <c r="F43" s="53">
        <v>2501</v>
      </c>
      <c r="G43" s="54">
        <v>5183</v>
      </c>
    </row>
    <row r="44" spans="1:7" ht="15" customHeight="1" thickTop="1" x14ac:dyDescent="0.15">
      <c r="A44" s="107" t="s">
        <v>45</v>
      </c>
      <c r="B44" s="108" t="s">
        <v>46</v>
      </c>
      <c r="C44" s="108"/>
      <c r="D44" s="55">
        <v>1134</v>
      </c>
      <c r="E44" s="55">
        <v>1613</v>
      </c>
      <c r="F44" s="55">
        <v>1607</v>
      </c>
      <c r="G44" s="56">
        <v>3220</v>
      </c>
    </row>
    <row r="45" spans="1:7" ht="15" customHeight="1" x14ac:dyDescent="0.15">
      <c r="A45" s="105"/>
      <c r="B45" s="100" t="s">
        <v>47</v>
      </c>
      <c r="C45" s="100"/>
      <c r="D45" s="44">
        <v>123</v>
      </c>
      <c r="E45" s="44">
        <v>150</v>
      </c>
      <c r="F45" s="44">
        <v>143</v>
      </c>
      <c r="G45" s="45">
        <v>293</v>
      </c>
    </row>
    <row r="46" spans="1:7" ht="15" customHeight="1" x14ac:dyDescent="0.15">
      <c r="A46" s="105"/>
      <c r="B46" s="100" t="s">
        <v>48</v>
      </c>
      <c r="C46" s="100"/>
      <c r="D46" s="44">
        <v>345</v>
      </c>
      <c r="E46" s="44">
        <v>467</v>
      </c>
      <c r="F46" s="44">
        <v>457</v>
      </c>
      <c r="G46" s="45">
        <v>924</v>
      </c>
    </row>
    <row r="47" spans="1:7" ht="15" customHeight="1" x14ac:dyDescent="0.15">
      <c r="A47" s="105"/>
      <c r="B47" s="100" t="s">
        <v>49</v>
      </c>
      <c r="C47" s="100"/>
      <c r="D47" s="44">
        <v>195</v>
      </c>
      <c r="E47" s="44">
        <v>272</v>
      </c>
      <c r="F47" s="44">
        <v>265</v>
      </c>
      <c r="G47" s="45">
        <v>537</v>
      </c>
    </row>
    <row r="48" spans="1:7" ht="15" customHeight="1" x14ac:dyDescent="0.15">
      <c r="A48" s="105"/>
      <c r="B48" s="100" t="s">
        <v>50</v>
      </c>
      <c r="C48" s="100"/>
      <c r="D48" s="44">
        <v>256</v>
      </c>
      <c r="E48" s="44">
        <v>342</v>
      </c>
      <c r="F48" s="44">
        <v>354</v>
      </c>
      <c r="G48" s="45">
        <v>696</v>
      </c>
    </row>
    <row r="49" spans="1:7" ht="15" customHeight="1" x14ac:dyDescent="0.15">
      <c r="A49" s="105"/>
      <c r="B49" s="100" t="s">
        <v>51</v>
      </c>
      <c r="C49" s="100"/>
      <c r="D49" s="44">
        <v>309</v>
      </c>
      <c r="E49" s="44">
        <v>450</v>
      </c>
      <c r="F49" s="44">
        <v>415</v>
      </c>
      <c r="G49" s="45">
        <v>865</v>
      </c>
    </row>
    <row r="50" spans="1:7" ht="15" customHeight="1" x14ac:dyDescent="0.15">
      <c r="A50" s="105"/>
      <c r="B50" s="100" t="s">
        <v>52</v>
      </c>
      <c r="C50" s="100"/>
      <c r="D50" s="44">
        <v>99</v>
      </c>
      <c r="E50" s="44">
        <v>134</v>
      </c>
      <c r="F50" s="44">
        <v>126</v>
      </c>
      <c r="G50" s="45">
        <v>260</v>
      </c>
    </row>
    <row r="51" spans="1:7" ht="15" customHeight="1" x14ac:dyDescent="0.15">
      <c r="A51" s="105"/>
      <c r="B51" s="100" t="s">
        <v>53</v>
      </c>
      <c r="C51" s="100"/>
      <c r="D51" s="44">
        <v>134</v>
      </c>
      <c r="E51" s="44">
        <v>158</v>
      </c>
      <c r="F51" s="44">
        <v>178</v>
      </c>
      <c r="G51" s="45">
        <v>336</v>
      </c>
    </row>
    <row r="52" spans="1:7" ht="15" customHeight="1" x14ac:dyDescent="0.15">
      <c r="A52" s="105"/>
      <c r="B52" s="100" t="s">
        <v>54</v>
      </c>
      <c r="C52" s="100"/>
      <c r="D52" s="44">
        <v>64</v>
      </c>
      <c r="E52" s="44">
        <v>85</v>
      </c>
      <c r="F52" s="44">
        <v>78</v>
      </c>
      <c r="G52" s="45">
        <v>163</v>
      </c>
    </row>
    <row r="53" spans="1:7" ht="15" customHeight="1" x14ac:dyDescent="0.15">
      <c r="A53" s="105"/>
      <c r="B53" s="100" t="s">
        <v>55</v>
      </c>
      <c r="C53" s="100"/>
      <c r="D53" s="44">
        <v>147</v>
      </c>
      <c r="E53" s="44">
        <v>202</v>
      </c>
      <c r="F53" s="44">
        <v>179</v>
      </c>
      <c r="G53" s="45">
        <v>381</v>
      </c>
    </row>
    <row r="54" spans="1:7" ht="15" customHeight="1" x14ac:dyDescent="0.15">
      <c r="A54" s="105"/>
      <c r="B54" s="100" t="s">
        <v>56</v>
      </c>
      <c r="C54" s="100"/>
      <c r="D54" s="44">
        <v>198</v>
      </c>
      <c r="E54" s="44">
        <v>259</v>
      </c>
      <c r="F54" s="44">
        <v>256</v>
      </c>
      <c r="G54" s="45">
        <v>515</v>
      </c>
    </row>
    <row r="55" spans="1:7" ht="15" customHeight="1" x14ac:dyDescent="0.15">
      <c r="A55" s="105"/>
      <c r="B55" s="100" t="s">
        <v>57</v>
      </c>
      <c r="C55" s="100"/>
      <c r="D55" s="44">
        <v>506</v>
      </c>
      <c r="E55" s="44">
        <v>638</v>
      </c>
      <c r="F55" s="44">
        <v>628</v>
      </c>
      <c r="G55" s="45">
        <v>1266</v>
      </c>
    </row>
    <row r="56" spans="1:7" ht="15" customHeight="1" x14ac:dyDescent="0.15">
      <c r="A56" s="105"/>
      <c r="B56" s="100" t="s">
        <v>58</v>
      </c>
      <c r="C56" s="100"/>
      <c r="D56" s="44">
        <v>165</v>
      </c>
      <c r="E56" s="44">
        <v>214</v>
      </c>
      <c r="F56" s="44">
        <v>247</v>
      </c>
      <c r="G56" s="45">
        <v>461</v>
      </c>
    </row>
    <row r="57" spans="1:7" ht="15" customHeight="1" x14ac:dyDescent="0.15">
      <c r="A57" s="105"/>
      <c r="B57" s="100" t="s">
        <v>59</v>
      </c>
      <c r="C57" s="100"/>
      <c r="D57" s="44">
        <v>94</v>
      </c>
      <c r="E57" s="44">
        <v>135</v>
      </c>
      <c r="F57" s="44">
        <v>151</v>
      </c>
      <c r="G57" s="45">
        <v>286</v>
      </c>
    </row>
    <row r="58" spans="1:7" ht="15" customHeight="1" x14ac:dyDescent="0.15">
      <c r="A58" s="105"/>
      <c r="B58" s="100" t="s">
        <v>60</v>
      </c>
      <c r="C58" s="100"/>
      <c r="D58" s="44">
        <v>55</v>
      </c>
      <c r="E58" s="44">
        <v>109</v>
      </c>
      <c r="F58" s="44">
        <v>102</v>
      </c>
      <c r="G58" s="45">
        <v>211</v>
      </c>
    </row>
    <row r="59" spans="1:7" ht="15" customHeight="1" x14ac:dyDescent="0.15">
      <c r="A59" s="105"/>
      <c r="B59" s="100" t="s">
        <v>61</v>
      </c>
      <c r="C59" s="100"/>
      <c r="D59" s="44">
        <v>86</v>
      </c>
      <c r="E59" s="44">
        <v>82</v>
      </c>
      <c r="F59" s="44">
        <v>4</v>
      </c>
      <c r="G59" s="45">
        <v>86</v>
      </c>
    </row>
    <row r="60" spans="1:7" ht="15" customHeight="1" x14ac:dyDescent="0.15">
      <c r="A60" s="105"/>
      <c r="B60" s="100" t="s">
        <v>62</v>
      </c>
      <c r="C60" s="100"/>
      <c r="D60" s="47">
        <v>69</v>
      </c>
      <c r="E60" s="47">
        <v>13</v>
      </c>
      <c r="F60" s="47">
        <v>56</v>
      </c>
      <c r="G60" s="45">
        <v>69</v>
      </c>
    </row>
    <row r="61" spans="1:7" ht="15" customHeight="1" thickBot="1" x14ac:dyDescent="0.2">
      <c r="A61" s="90"/>
      <c r="B61" s="102" t="s">
        <v>63</v>
      </c>
      <c r="C61" s="102"/>
      <c r="D61" s="48">
        <v>3979</v>
      </c>
      <c r="E61" s="48">
        <v>5323</v>
      </c>
      <c r="F61" s="48">
        <v>5246</v>
      </c>
      <c r="G61" s="57">
        <v>10569</v>
      </c>
    </row>
    <row r="62" spans="1:7" ht="15" customHeight="1" thickTop="1" x14ac:dyDescent="0.15">
      <c r="A62" s="104" t="s">
        <v>64</v>
      </c>
      <c r="B62" s="106" t="s">
        <v>65</v>
      </c>
      <c r="C62" s="106"/>
      <c r="D62" s="51">
        <v>55</v>
      </c>
      <c r="E62" s="51">
        <v>72</v>
      </c>
      <c r="F62" s="51">
        <v>63</v>
      </c>
      <c r="G62" s="52">
        <v>135</v>
      </c>
    </row>
    <row r="63" spans="1:7" ht="15" customHeight="1" x14ac:dyDescent="0.15">
      <c r="A63" s="105"/>
      <c r="B63" s="100" t="s">
        <v>66</v>
      </c>
      <c r="C63" s="100"/>
      <c r="D63" s="44">
        <v>121</v>
      </c>
      <c r="E63" s="44">
        <v>165</v>
      </c>
      <c r="F63" s="44">
        <v>155</v>
      </c>
      <c r="G63" s="45">
        <v>320</v>
      </c>
    </row>
    <row r="64" spans="1:7" ht="15" customHeight="1" x14ac:dyDescent="0.15">
      <c r="A64" s="105"/>
      <c r="B64" s="100" t="s">
        <v>67</v>
      </c>
      <c r="C64" s="100"/>
      <c r="D64" s="44">
        <v>150</v>
      </c>
      <c r="E64" s="44">
        <v>224</v>
      </c>
      <c r="F64" s="44">
        <v>235</v>
      </c>
      <c r="G64" s="45">
        <v>459</v>
      </c>
    </row>
    <row r="65" spans="1:7" ht="15" customHeight="1" x14ac:dyDescent="0.15">
      <c r="A65" s="105"/>
      <c r="B65" s="100" t="s">
        <v>68</v>
      </c>
      <c r="C65" s="100"/>
      <c r="D65" s="44">
        <v>179</v>
      </c>
      <c r="E65" s="44">
        <v>264</v>
      </c>
      <c r="F65" s="44">
        <v>244</v>
      </c>
      <c r="G65" s="45">
        <v>508</v>
      </c>
    </row>
    <row r="66" spans="1:7" ht="15" customHeight="1" x14ac:dyDescent="0.15">
      <c r="A66" s="105"/>
      <c r="B66" s="100" t="s">
        <v>69</v>
      </c>
      <c r="C66" s="100"/>
      <c r="D66" s="44">
        <v>162</v>
      </c>
      <c r="E66" s="44">
        <v>249</v>
      </c>
      <c r="F66" s="44">
        <v>221</v>
      </c>
      <c r="G66" s="45">
        <v>470</v>
      </c>
    </row>
    <row r="67" spans="1:7" ht="15" customHeight="1" x14ac:dyDescent="0.15">
      <c r="A67" s="105"/>
      <c r="B67" s="100" t="s">
        <v>70</v>
      </c>
      <c r="C67" s="100"/>
      <c r="D67" s="44">
        <v>112</v>
      </c>
      <c r="E67" s="44">
        <v>132</v>
      </c>
      <c r="F67" s="44">
        <v>130</v>
      </c>
      <c r="G67" s="45">
        <v>262</v>
      </c>
    </row>
    <row r="68" spans="1:7" ht="15" customHeight="1" x14ac:dyDescent="0.15">
      <c r="A68" s="105"/>
      <c r="B68" s="100" t="s">
        <v>71</v>
      </c>
      <c r="C68" s="100"/>
      <c r="D68" s="44">
        <v>178</v>
      </c>
      <c r="E68" s="44">
        <v>258</v>
      </c>
      <c r="F68" s="44">
        <v>223</v>
      </c>
      <c r="G68" s="45">
        <v>481</v>
      </c>
    </row>
    <row r="69" spans="1:7" ht="15" customHeight="1" x14ac:dyDescent="0.15">
      <c r="A69" s="105"/>
      <c r="B69" s="100" t="s">
        <v>72</v>
      </c>
      <c r="C69" s="100"/>
      <c r="D69" s="44">
        <v>202</v>
      </c>
      <c r="E69" s="44">
        <v>297</v>
      </c>
      <c r="F69" s="44">
        <v>321</v>
      </c>
      <c r="G69" s="45">
        <v>618</v>
      </c>
    </row>
    <row r="70" spans="1:7" ht="15" customHeight="1" x14ac:dyDescent="0.15">
      <c r="A70" s="105"/>
      <c r="B70" s="100" t="s">
        <v>73</v>
      </c>
      <c r="C70" s="100"/>
      <c r="D70" s="44">
        <v>210</v>
      </c>
      <c r="E70" s="44">
        <v>325</v>
      </c>
      <c r="F70" s="44">
        <v>310</v>
      </c>
      <c r="G70" s="45">
        <v>635</v>
      </c>
    </row>
    <row r="71" spans="1:7" ht="15" customHeight="1" x14ac:dyDescent="0.15">
      <c r="A71" s="105"/>
      <c r="B71" s="100" t="s">
        <v>74</v>
      </c>
      <c r="C71" s="100"/>
      <c r="D71" s="44">
        <v>290</v>
      </c>
      <c r="E71" s="44">
        <v>396</v>
      </c>
      <c r="F71" s="44">
        <v>411</v>
      </c>
      <c r="G71" s="45">
        <v>807</v>
      </c>
    </row>
    <row r="72" spans="1:7" ht="15" customHeight="1" x14ac:dyDescent="0.15">
      <c r="A72" s="105"/>
      <c r="B72" s="100" t="s">
        <v>75</v>
      </c>
      <c r="C72" s="100"/>
      <c r="D72" s="44">
        <v>115</v>
      </c>
      <c r="E72" s="44">
        <v>185</v>
      </c>
      <c r="F72" s="44">
        <v>170</v>
      </c>
      <c r="G72" s="45">
        <v>355</v>
      </c>
    </row>
    <row r="73" spans="1:7" ht="15" customHeight="1" x14ac:dyDescent="0.15">
      <c r="A73" s="105"/>
      <c r="B73" s="100" t="s">
        <v>76</v>
      </c>
      <c r="C73" s="100"/>
      <c r="D73" s="44">
        <v>63</v>
      </c>
      <c r="E73" s="44">
        <v>110</v>
      </c>
      <c r="F73" s="44">
        <v>93</v>
      </c>
      <c r="G73" s="45">
        <v>203</v>
      </c>
    </row>
    <row r="74" spans="1:7" ht="15" customHeight="1" x14ac:dyDescent="0.15">
      <c r="A74" s="105"/>
      <c r="B74" s="100" t="s">
        <v>77</v>
      </c>
      <c r="C74" s="100"/>
      <c r="D74" s="44">
        <v>164</v>
      </c>
      <c r="E74" s="44">
        <v>228</v>
      </c>
      <c r="F74" s="44">
        <v>232</v>
      </c>
      <c r="G74" s="45">
        <v>460</v>
      </c>
    </row>
    <row r="75" spans="1:7" ht="15" customHeight="1" x14ac:dyDescent="0.15">
      <c r="A75" s="105"/>
      <c r="B75" s="100" t="s">
        <v>78</v>
      </c>
      <c r="C75" s="100"/>
      <c r="D75" s="44">
        <v>354</v>
      </c>
      <c r="E75" s="44">
        <v>526</v>
      </c>
      <c r="F75" s="44">
        <v>538</v>
      </c>
      <c r="G75" s="45">
        <v>1064</v>
      </c>
    </row>
    <row r="76" spans="1:7" ht="15" customHeight="1" x14ac:dyDescent="0.15">
      <c r="A76" s="105"/>
      <c r="B76" s="100" t="s">
        <v>79</v>
      </c>
      <c r="C76" s="100"/>
      <c r="D76" s="44">
        <v>707</v>
      </c>
      <c r="E76" s="44">
        <v>984</v>
      </c>
      <c r="F76" s="44">
        <v>996</v>
      </c>
      <c r="G76" s="45">
        <v>1980</v>
      </c>
    </row>
    <row r="77" spans="1:7" ht="15" customHeight="1" x14ac:dyDescent="0.15">
      <c r="A77" s="105"/>
      <c r="B77" s="100" t="s">
        <v>80</v>
      </c>
      <c r="C77" s="100"/>
      <c r="D77" s="44">
        <v>248</v>
      </c>
      <c r="E77" s="44">
        <v>373</v>
      </c>
      <c r="F77" s="44">
        <v>367</v>
      </c>
      <c r="G77" s="45">
        <v>740</v>
      </c>
    </row>
    <row r="78" spans="1:7" ht="15" customHeight="1" x14ac:dyDescent="0.15">
      <c r="A78" s="105"/>
      <c r="B78" s="100" t="s">
        <v>81</v>
      </c>
      <c r="C78" s="100"/>
      <c r="D78" s="44">
        <v>163</v>
      </c>
      <c r="E78" s="44">
        <v>220</v>
      </c>
      <c r="F78" s="44">
        <v>216</v>
      </c>
      <c r="G78" s="45">
        <v>436</v>
      </c>
    </row>
    <row r="79" spans="1:7" ht="15" customHeight="1" x14ac:dyDescent="0.15">
      <c r="A79" s="105"/>
      <c r="B79" s="100" t="s">
        <v>82</v>
      </c>
      <c r="C79" s="100"/>
      <c r="D79" s="44">
        <v>309</v>
      </c>
      <c r="E79" s="44">
        <v>441</v>
      </c>
      <c r="F79" s="44">
        <v>437</v>
      </c>
      <c r="G79" s="45">
        <v>878</v>
      </c>
    </row>
    <row r="80" spans="1:7" ht="15" customHeight="1" x14ac:dyDescent="0.15">
      <c r="A80" s="105"/>
      <c r="B80" s="100" t="s">
        <v>83</v>
      </c>
      <c r="C80" s="100"/>
      <c r="D80" s="44">
        <v>130</v>
      </c>
      <c r="E80" s="44">
        <v>192</v>
      </c>
      <c r="F80" s="44">
        <v>167</v>
      </c>
      <c r="G80" s="45">
        <v>359</v>
      </c>
    </row>
    <row r="81" spans="1:7" ht="15" customHeight="1" x14ac:dyDescent="0.15">
      <c r="A81" s="105"/>
      <c r="B81" s="100" t="s">
        <v>84</v>
      </c>
      <c r="C81" s="100"/>
      <c r="D81" s="44">
        <v>84</v>
      </c>
      <c r="E81" s="44">
        <v>126</v>
      </c>
      <c r="F81" s="44">
        <v>122</v>
      </c>
      <c r="G81" s="45">
        <v>248</v>
      </c>
    </row>
    <row r="82" spans="1:7" ht="15" customHeight="1" x14ac:dyDescent="0.15">
      <c r="A82" s="105"/>
      <c r="B82" s="100" t="s">
        <v>85</v>
      </c>
      <c r="C82" s="100"/>
      <c r="D82" s="44">
        <v>113</v>
      </c>
      <c r="E82" s="44">
        <v>162</v>
      </c>
      <c r="F82" s="44">
        <v>187</v>
      </c>
      <c r="G82" s="45">
        <v>349</v>
      </c>
    </row>
    <row r="83" spans="1:7" ht="15" customHeight="1" x14ac:dyDescent="0.15">
      <c r="A83" s="105"/>
      <c r="B83" s="100" t="s">
        <v>86</v>
      </c>
      <c r="C83" s="100"/>
      <c r="D83" s="44">
        <v>67</v>
      </c>
      <c r="E83" s="44">
        <v>98</v>
      </c>
      <c r="F83" s="44">
        <v>117</v>
      </c>
      <c r="G83" s="45">
        <v>215</v>
      </c>
    </row>
    <row r="84" spans="1:7" ht="15" customHeight="1" x14ac:dyDescent="0.15">
      <c r="A84" s="105"/>
      <c r="B84" s="100" t="s">
        <v>87</v>
      </c>
      <c r="C84" s="100"/>
      <c r="D84" s="44">
        <v>190</v>
      </c>
      <c r="E84" s="44">
        <v>365</v>
      </c>
      <c r="F84" s="44">
        <v>346</v>
      </c>
      <c r="G84" s="45">
        <v>711</v>
      </c>
    </row>
    <row r="85" spans="1:7" ht="15" customHeight="1" x14ac:dyDescent="0.15">
      <c r="A85" s="105"/>
      <c r="B85" s="100" t="s">
        <v>88</v>
      </c>
      <c r="C85" s="100"/>
      <c r="D85" s="44">
        <v>124</v>
      </c>
      <c r="E85" s="44">
        <v>229</v>
      </c>
      <c r="F85" s="44">
        <v>234</v>
      </c>
      <c r="G85" s="45">
        <v>463</v>
      </c>
    </row>
    <row r="86" spans="1:7" ht="15" customHeight="1" x14ac:dyDescent="0.15">
      <c r="A86" s="105"/>
      <c r="B86" s="100" t="s">
        <v>89</v>
      </c>
      <c r="C86" s="100"/>
      <c r="D86" s="44">
        <v>58</v>
      </c>
      <c r="E86" s="44">
        <v>25</v>
      </c>
      <c r="F86" s="44">
        <v>33</v>
      </c>
      <c r="G86" s="45">
        <v>58</v>
      </c>
    </row>
    <row r="87" spans="1:7" ht="15" customHeight="1" x14ac:dyDescent="0.15">
      <c r="A87" s="105"/>
      <c r="B87" s="100" t="s">
        <v>90</v>
      </c>
      <c r="C87" s="100"/>
      <c r="D87" s="44">
        <v>112</v>
      </c>
      <c r="E87" s="44">
        <v>36</v>
      </c>
      <c r="F87" s="44">
        <v>77</v>
      </c>
      <c r="G87" s="45">
        <v>113</v>
      </c>
    </row>
    <row r="88" spans="1:7" ht="15" customHeight="1" x14ac:dyDescent="0.15">
      <c r="A88" s="105"/>
      <c r="B88" s="100" t="s">
        <v>91</v>
      </c>
      <c r="C88" s="100"/>
      <c r="D88" s="44">
        <v>53</v>
      </c>
      <c r="E88" s="44">
        <v>31</v>
      </c>
      <c r="F88" s="44">
        <v>22</v>
      </c>
      <c r="G88" s="45">
        <v>53</v>
      </c>
    </row>
    <row r="89" spans="1:7" ht="15" customHeight="1" thickBot="1" x14ac:dyDescent="0.2">
      <c r="A89" s="90"/>
      <c r="B89" s="102" t="s">
        <v>92</v>
      </c>
      <c r="C89" s="102"/>
      <c r="D89" s="48">
        <v>4713</v>
      </c>
      <c r="E89" s="48">
        <v>6713</v>
      </c>
      <c r="F89" s="48">
        <v>6667</v>
      </c>
      <c r="G89" s="57">
        <v>13380</v>
      </c>
    </row>
    <row r="90" spans="1:7" ht="15" customHeight="1" thickTop="1" thickBot="1" x14ac:dyDescent="0.2">
      <c r="A90" s="42" t="s">
        <v>97</v>
      </c>
      <c r="B90" s="103" t="s">
        <v>98</v>
      </c>
      <c r="C90" s="103"/>
      <c r="D90" s="58">
        <v>457</v>
      </c>
      <c r="E90" s="58">
        <v>589</v>
      </c>
      <c r="F90" s="58">
        <v>558</v>
      </c>
      <c r="G90" s="59">
        <v>1147</v>
      </c>
    </row>
    <row r="91" spans="1:7" ht="15" customHeight="1" thickTop="1" x14ac:dyDescent="0.15">
      <c r="A91" s="41"/>
      <c r="B91" s="101" t="s">
        <v>93</v>
      </c>
      <c r="C91" s="101"/>
      <c r="D91" s="60">
        <v>15576</v>
      </c>
      <c r="E91" s="60">
        <v>21199</v>
      </c>
      <c r="F91" s="60">
        <v>20876</v>
      </c>
      <c r="G91" s="60">
        <v>42075</v>
      </c>
    </row>
    <row r="92" spans="1:7" ht="15" customHeight="1" x14ac:dyDescent="0.15">
      <c r="D92" s="9"/>
      <c r="E92" s="9"/>
      <c r="F92" s="9"/>
      <c r="G92" s="9"/>
    </row>
    <row r="93" spans="1:7" ht="15" customHeight="1" x14ac:dyDescent="0.15">
      <c r="D93" s="9"/>
      <c r="E93" s="9"/>
      <c r="F93" s="9"/>
      <c r="G93" s="9"/>
    </row>
    <row r="94" spans="1:7" ht="15" customHeight="1" x14ac:dyDescent="0.15"/>
    <row r="95" spans="1:7" ht="15" customHeight="1" x14ac:dyDescent="0.15"/>
    <row r="96" spans="1:7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</sheetData>
  <mergeCells count="94"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72:C72"/>
    <mergeCell ref="B73:C73"/>
    <mergeCell ref="B74:C74"/>
    <mergeCell ref="B75:C75"/>
    <mergeCell ref="B76:C7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37:C37"/>
    <mergeCell ref="B38:C38"/>
    <mergeCell ref="B39:C39"/>
    <mergeCell ref="B40:C40"/>
    <mergeCell ref="B41:C41"/>
    <mergeCell ref="B32:C32"/>
    <mergeCell ref="B33:C33"/>
    <mergeCell ref="B34:C34"/>
    <mergeCell ref="B35:C35"/>
    <mergeCell ref="B36:C36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F1:G1"/>
    <mergeCell ref="A2:G3"/>
    <mergeCell ref="B4:C4"/>
    <mergeCell ref="E4:G4"/>
    <mergeCell ref="B5:C5"/>
  </mergeCells>
  <phoneticPr fontId="3"/>
  <pageMargins left="0.78740157480314965" right="0.78740157480314965" top="0.31496062992125984" bottom="0.78740157480314965" header="0.19685039370078741" footer="0.51181102362204722"/>
  <pageSetup paperSize="9" orientation="portrait" r:id="rId1"/>
  <headerFooter alignWithMargins="0">
    <oddFooter>&amp;C&amp;P/&amp;N</oddFooter>
  </headerFooter>
  <rowBreaks count="1" manualBreakCount="1">
    <brk id="4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00"/>
  <sheetViews>
    <sheetView view="pageBreakPreview" zoomScale="85" zoomScaleNormal="100" zoomScaleSheetLayoutView="85" workbookViewId="0">
      <selection activeCell="E23" sqref="E23"/>
    </sheetView>
  </sheetViews>
  <sheetFormatPr defaultRowHeight="13.5" x14ac:dyDescent="0.15"/>
  <cols>
    <col min="1" max="1" width="6.25" style="1" customWidth="1"/>
    <col min="2" max="2" width="11.75" style="1" customWidth="1"/>
    <col min="3" max="3" width="17.5" style="1" customWidth="1"/>
    <col min="4" max="4" width="11.375" style="1" customWidth="1"/>
    <col min="5" max="5" width="11" style="1" customWidth="1"/>
    <col min="6" max="6" width="11.5" style="1" customWidth="1"/>
    <col min="7" max="7" width="15" style="1" customWidth="1"/>
    <col min="8" max="16384" width="9" style="1"/>
  </cols>
  <sheetData>
    <row r="1" spans="1:8" x14ac:dyDescent="0.15">
      <c r="F1" s="91" t="s">
        <v>105</v>
      </c>
      <c r="G1" s="92"/>
      <c r="H1" s="2"/>
    </row>
    <row r="2" spans="1:8" ht="13.5" customHeight="1" x14ac:dyDescent="0.15">
      <c r="A2" s="93" t="s">
        <v>0</v>
      </c>
      <c r="B2" s="93"/>
      <c r="C2" s="93"/>
      <c r="D2" s="93"/>
      <c r="E2" s="93"/>
      <c r="F2" s="93"/>
      <c r="G2" s="93"/>
      <c r="H2" s="3"/>
    </row>
    <row r="3" spans="1:8" ht="13.5" customHeight="1" x14ac:dyDescent="0.2">
      <c r="A3" s="93"/>
      <c r="B3" s="93"/>
      <c r="C3" s="93"/>
      <c r="D3" s="93"/>
      <c r="E3" s="93"/>
      <c r="F3" s="93"/>
      <c r="G3" s="93"/>
      <c r="H3" s="4"/>
    </row>
    <row r="4" spans="1:8" ht="16.5" customHeight="1" x14ac:dyDescent="0.15">
      <c r="B4" s="94"/>
      <c r="C4" s="94"/>
      <c r="D4" s="5"/>
      <c r="E4" s="95" t="s">
        <v>95</v>
      </c>
      <c r="F4" s="95"/>
      <c r="G4" s="95"/>
    </row>
    <row r="5" spans="1:8" ht="15" customHeight="1" x14ac:dyDescent="0.15">
      <c r="A5" s="6"/>
      <c r="B5" s="111" t="s">
        <v>1</v>
      </c>
      <c r="C5" s="111"/>
      <c r="D5" s="65" t="s">
        <v>2</v>
      </c>
      <c r="E5" s="65" t="s">
        <v>3</v>
      </c>
      <c r="F5" s="65" t="s">
        <v>4</v>
      </c>
      <c r="G5" s="65" t="s">
        <v>5</v>
      </c>
    </row>
    <row r="6" spans="1:8" ht="15" customHeight="1" x14ac:dyDescent="0.15">
      <c r="A6" s="105" t="s">
        <v>6</v>
      </c>
      <c r="B6" s="100" t="s">
        <v>96</v>
      </c>
      <c r="C6" s="100"/>
      <c r="D6" s="44">
        <v>419</v>
      </c>
      <c r="E6" s="44">
        <v>561</v>
      </c>
      <c r="F6" s="44">
        <v>545</v>
      </c>
      <c r="G6" s="45">
        <v>1106</v>
      </c>
    </row>
    <row r="7" spans="1:8" ht="15" customHeight="1" x14ac:dyDescent="0.15">
      <c r="A7" s="105"/>
      <c r="B7" s="100" t="s">
        <v>7</v>
      </c>
      <c r="C7" s="100"/>
      <c r="D7" s="44">
        <v>140</v>
      </c>
      <c r="E7" s="44">
        <v>171</v>
      </c>
      <c r="F7" s="44">
        <v>187</v>
      </c>
      <c r="G7" s="45">
        <v>358</v>
      </c>
    </row>
    <row r="8" spans="1:8" ht="15" customHeight="1" x14ac:dyDescent="0.15">
      <c r="A8" s="105"/>
      <c r="B8" s="100" t="s">
        <v>8</v>
      </c>
      <c r="C8" s="100"/>
      <c r="D8" s="44">
        <v>90</v>
      </c>
      <c r="E8" s="44">
        <v>117</v>
      </c>
      <c r="F8" s="44">
        <v>108</v>
      </c>
      <c r="G8" s="45">
        <v>225</v>
      </c>
    </row>
    <row r="9" spans="1:8" ht="15" customHeight="1" x14ac:dyDescent="0.15">
      <c r="A9" s="105"/>
      <c r="B9" s="100" t="s">
        <v>9</v>
      </c>
      <c r="C9" s="100"/>
      <c r="D9" s="44">
        <v>338</v>
      </c>
      <c r="E9" s="44">
        <v>410</v>
      </c>
      <c r="F9" s="44">
        <v>452</v>
      </c>
      <c r="G9" s="45">
        <v>862</v>
      </c>
    </row>
    <row r="10" spans="1:8" ht="15" customHeight="1" x14ac:dyDescent="0.15">
      <c r="A10" s="105"/>
      <c r="B10" s="100" t="s">
        <v>10</v>
      </c>
      <c r="C10" s="100"/>
      <c r="D10" s="44">
        <v>90</v>
      </c>
      <c r="E10" s="44">
        <v>121</v>
      </c>
      <c r="F10" s="44">
        <v>113</v>
      </c>
      <c r="G10" s="45">
        <v>234</v>
      </c>
    </row>
    <row r="11" spans="1:8" ht="15" customHeight="1" x14ac:dyDescent="0.15">
      <c r="A11" s="105"/>
      <c r="B11" s="100" t="s">
        <v>11</v>
      </c>
      <c r="C11" s="100"/>
      <c r="D11" s="44">
        <v>84</v>
      </c>
      <c r="E11" s="44">
        <v>113</v>
      </c>
      <c r="F11" s="44">
        <v>95</v>
      </c>
      <c r="G11" s="45">
        <v>208</v>
      </c>
    </row>
    <row r="12" spans="1:8" ht="15" customHeight="1" x14ac:dyDescent="0.15">
      <c r="A12" s="105"/>
      <c r="B12" s="100" t="s">
        <v>12</v>
      </c>
      <c r="C12" s="100"/>
      <c r="D12" s="44">
        <v>85</v>
      </c>
      <c r="E12" s="44">
        <v>117</v>
      </c>
      <c r="F12" s="44">
        <v>115</v>
      </c>
      <c r="G12" s="45">
        <v>232</v>
      </c>
    </row>
    <row r="13" spans="1:8" ht="15" customHeight="1" x14ac:dyDescent="0.15">
      <c r="A13" s="105"/>
      <c r="B13" s="100" t="s">
        <v>13</v>
      </c>
      <c r="C13" s="100"/>
      <c r="D13" s="44">
        <v>347</v>
      </c>
      <c r="E13" s="44">
        <v>473</v>
      </c>
      <c r="F13" s="44">
        <v>458</v>
      </c>
      <c r="G13" s="45">
        <v>931</v>
      </c>
    </row>
    <row r="14" spans="1:8" ht="15" customHeight="1" x14ac:dyDescent="0.15">
      <c r="A14" s="105"/>
      <c r="B14" s="100" t="s">
        <v>14</v>
      </c>
      <c r="C14" s="100"/>
      <c r="D14" s="44">
        <v>183</v>
      </c>
      <c r="E14" s="44">
        <v>276</v>
      </c>
      <c r="F14" s="44">
        <v>247</v>
      </c>
      <c r="G14" s="45">
        <v>523</v>
      </c>
    </row>
    <row r="15" spans="1:8" ht="15" customHeight="1" x14ac:dyDescent="0.15">
      <c r="A15" s="105"/>
      <c r="B15" s="100" t="s">
        <v>15</v>
      </c>
      <c r="C15" s="100"/>
      <c r="D15" s="44">
        <v>221</v>
      </c>
      <c r="E15" s="44">
        <v>291</v>
      </c>
      <c r="F15" s="44">
        <v>273</v>
      </c>
      <c r="G15" s="45">
        <v>564</v>
      </c>
    </row>
    <row r="16" spans="1:8" ht="15" customHeight="1" x14ac:dyDescent="0.15">
      <c r="A16" s="105"/>
      <c r="B16" s="100" t="s">
        <v>16</v>
      </c>
      <c r="C16" s="100"/>
      <c r="D16" s="44">
        <v>155</v>
      </c>
      <c r="E16" s="44">
        <v>231</v>
      </c>
      <c r="F16" s="44">
        <v>234</v>
      </c>
      <c r="G16" s="45">
        <v>465</v>
      </c>
    </row>
    <row r="17" spans="1:8" ht="15" customHeight="1" x14ac:dyDescent="0.15">
      <c r="A17" s="105"/>
      <c r="B17" s="100" t="s">
        <v>17</v>
      </c>
      <c r="C17" s="100"/>
      <c r="D17" s="44">
        <v>157</v>
      </c>
      <c r="E17" s="44">
        <v>205</v>
      </c>
      <c r="F17" s="44">
        <v>244</v>
      </c>
      <c r="G17" s="45">
        <v>449</v>
      </c>
    </row>
    <row r="18" spans="1:8" ht="15" customHeight="1" x14ac:dyDescent="0.15">
      <c r="A18" s="105"/>
      <c r="B18" s="100" t="s">
        <v>18</v>
      </c>
      <c r="C18" s="100"/>
      <c r="D18" s="44">
        <v>247</v>
      </c>
      <c r="E18" s="44">
        <v>306</v>
      </c>
      <c r="F18" s="44">
        <v>280</v>
      </c>
      <c r="G18" s="45">
        <v>586</v>
      </c>
    </row>
    <row r="19" spans="1:8" ht="15" customHeight="1" x14ac:dyDescent="0.15">
      <c r="A19" s="105"/>
      <c r="B19" s="100" t="s">
        <v>19</v>
      </c>
      <c r="C19" s="100"/>
      <c r="D19" s="44">
        <v>184</v>
      </c>
      <c r="E19" s="44">
        <v>239</v>
      </c>
      <c r="F19" s="44">
        <v>243</v>
      </c>
      <c r="G19" s="45">
        <v>482</v>
      </c>
    </row>
    <row r="20" spans="1:8" ht="15" customHeight="1" x14ac:dyDescent="0.15">
      <c r="A20" s="105"/>
      <c r="B20" s="100" t="s">
        <v>20</v>
      </c>
      <c r="C20" s="100"/>
      <c r="D20" s="44">
        <v>93</v>
      </c>
      <c r="E20" s="44">
        <v>128</v>
      </c>
      <c r="F20" s="44">
        <v>129</v>
      </c>
      <c r="G20" s="45">
        <v>257</v>
      </c>
    </row>
    <row r="21" spans="1:8" ht="15" customHeight="1" x14ac:dyDescent="0.15">
      <c r="A21" s="105"/>
      <c r="B21" s="100" t="s">
        <v>21</v>
      </c>
      <c r="C21" s="100"/>
      <c r="D21" s="44">
        <v>577</v>
      </c>
      <c r="E21" s="44">
        <v>903</v>
      </c>
      <c r="F21" s="44">
        <v>888</v>
      </c>
      <c r="G21" s="45">
        <v>1791</v>
      </c>
    </row>
    <row r="22" spans="1:8" ht="15" customHeight="1" x14ac:dyDescent="0.15">
      <c r="A22" s="105"/>
      <c r="B22" s="100" t="s">
        <v>22</v>
      </c>
      <c r="C22" s="100"/>
      <c r="D22" s="44">
        <v>381</v>
      </c>
      <c r="E22" s="44">
        <v>548</v>
      </c>
      <c r="F22" s="44">
        <v>603</v>
      </c>
      <c r="G22" s="45">
        <v>1151</v>
      </c>
    </row>
    <row r="23" spans="1:8" ht="15" customHeight="1" x14ac:dyDescent="0.15">
      <c r="A23" s="105"/>
      <c r="B23" s="100" t="s">
        <v>23</v>
      </c>
      <c r="C23" s="100"/>
      <c r="D23" s="44">
        <v>417</v>
      </c>
      <c r="E23" s="44">
        <v>572</v>
      </c>
      <c r="F23" s="44">
        <v>499</v>
      </c>
      <c r="G23" s="45">
        <v>1071</v>
      </c>
    </row>
    <row r="24" spans="1:8" ht="15" customHeight="1" x14ac:dyDescent="0.15">
      <c r="A24" s="105"/>
      <c r="B24" s="66" t="s">
        <v>24</v>
      </c>
      <c r="C24" s="66"/>
      <c r="D24" s="47">
        <v>55</v>
      </c>
      <c r="E24" s="47">
        <v>78</v>
      </c>
      <c r="F24" s="47">
        <v>106</v>
      </c>
      <c r="G24" s="45">
        <v>184</v>
      </c>
      <c r="H24" s="9"/>
    </row>
    <row r="25" spans="1:8" ht="15" customHeight="1" x14ac:dyDescent="0.15">
      <c r="A25" s="105"/>
      <c r="B25" s="100" t="s">
        <v>25</v>
      </c>
      <c r="C25" s="100"/>
      <c r="D25" s="47">
        <v>108</v>
      </c>
      <c r="E25" s="47">
        <v>31</v>
      </c>
      <c r="F25" s="47">
        <v>77</v>
      </c>
      <c r="G25" s="45">
        <v>108</v>
      </c>
      <c r="H25" s="9"/>
    </row>
    <row r="26" spans="1:8" ht="15" customHeight="1" thickBot="1" x14ac:dyDescent="0.2">
      <c r="A26" s="90"/>
      <c r="B26" s="102" t="s">
        <v>26</v>
      </c>
      <c r="C26" s="102"/>
      <c r="D26" s="48">
        <v>4371</v>
      </c>
      <c r="E26" s="48">
        <v>5891</v>
      </c>
      <c r="F26" s="49">
        <v>5896</v>
      </c>
      <c r="G26" s="50">
        <v>11787</v>
      </c>
    </row>
    <row r="27" spans="1:8" ht="15" customHeight="1" thickTop="1" x14ac:dyDescent="0.15">
      <c r="A27" s="104" t="s">
        <v>27</v>
      </c>
      <c r="B27" s="106" t="s">
        <v>28</v>
      </c>
      <c r="C27" s="106"/>
      <c r="D27" s="51">
        <v>263</v>
      </c>
      <c r="E27" s="51">
        <v>391</v>
      </c>
      <c r="F27" s="51">
        <v>340</v>
      </c>
      <c r="G27" s="52">
        <v>731</v>
      </c>
    </row>
    <row r="28" spans="1:8" ht="15" customHeight="1" x14ac:dyDescent="0.15">
      <c r="A28" s="105"/>
      <c r="B28" s="100" t="s">
        <v>29</v>
      </c>
      <c r="C28" s="100"/>
      <c r="D28" s="44">
        <v>99</v>
      </c>
      <c r="E28" s="44">
        <v>128</v>
      </c>
      <c r="F28" s="44">
        <v>120</v>
      </c>
      <c r="G28" s="45">
        <v>248</v>
      </c>
    </row>
    <row r="29" spans="1:8" ht="15" customHeight="1" x14ac:dyDescent="0.15">
      <c r="A29" s="105"/>
      <c r="B29" s="100" t="s">
        <v>30</v>
      </c>
      <c r="C29" s="100"/>
      <c r="D29" s="44">
        <v>74</v>
      </c>
      <c r="E29" s="44">
        <v>106</v>
      </c>
      <c r="F29" s="44">
        <v>99</v>
      </c>
      <c r="G29" s="45">
        <v>205</v>
      </c>
    </row>
    <row r="30" spans="1:8" ht="15" customHeight="1" x14ac:dyDescent="0.15">
      <c r="A30" s="105"/>
      <c r="B30" s="100" t="s">
        <v>31</v>
      </c>
      <c r="C30" s="100"/>
      <c r="D30" s="44">
        <v>225</v>
      </c>
      <c r="E30" s="44">
        <v>331</v>
      </c>
      <c r="F30" s="44">
        <v>284</v>
      </c>
      <c r="G30" s="45">
        <v>615</v>
      </c>
    </row>
    <row r="31" spans="1:8" ht="15" customHeight="1" x14ac:dyDescent="0.15">
      <c r="A31" s="105"/>
      <c r="B31" s="100" t="s">
        <v>32</v>
      </c>
      <c r="C31" s="100"/>
      <c r="D31" s="44">
        <v>59</v>
      </c>
      <c r="E31" s="44">
        <v>74</v>
      </c>
      <c r="F31" s="44">
        <v>65</v>
      </c>
      <c r="G31" s="45">
        <v>139</v>
      </c>
    </row>
    <row r="32" spans="1:8" ht="15" customHeight="1" x14ac:dyDescent="0.15">
      <c r="A32" s="105"/>
      <c r="B32" s="100" t="s">
        <v>33</v>
      </c>
      <c r="C32" s="100"/>
      <c r="D32" s="44">
        <v>140</v>
      </c>
      <c r="E32" s="44">
        <v>186</v>
      </c>
      <c r="F32" s="44">
        <v>178</v>
      </c>
      <c r="G32" s="45">
        <v>364</v>
      </c>
    </row>
    <row r="33" spans="1:7" ht="15" customHeight="1" x14ac:dyDescent="0.15">
      <c r="A33" s="105"/>
      <c r="B33" s="100" t="s">
        <v>34</v>
      </c>
      <c r="C33" s="100"/>
      <c r="D33" s="44">
        <v>238</v>
      </c>
      <c r="E33" s="44">
        <v>314</v>
      </c>
      <c r="F33" s="44">
        <v>294</v>
      </c>
      <c r="G33" s="45">
        <v>608</v>
      </c>
    </row>
    <row r="34" spans="1:7" ht="15" customHeight="1" x14ac:dyDescent="0.15">
      <c r="A34" s="105"/>
      <c r="B34" s="100" t="s">
        <v>35</v>
      </c>
      <c r="C34" s="100"/>
      <c r="D34" s="44">
        <v>246</v>
      </c>
      <c r="E34" s="44">
        <v>336</v>
      </c>
      <c r="F34" s="44">
        <v>326</v>
      </c>
      <c r="G34" s="45">
        <v>662</v>
      </c>
    </row>
    <row r="35" spans="1:7" ht="15" customHeight="1" x14ac:dyDescent="0.15">
      <c r="A35" s="105"/>
      <c r="B35" s="100" t="s">
        <v>36</v>
      </c>
      <c r="C35" s="100"/>
      <c r="D35" s="44">
        <v>184</v>
      </c>
      <c r="E35" s="44">
        <v>229</v>
      </c>
      <c r="F35" s="44">
        <v>228</v>
      </c>
      <c r="G35" s="45">
        <v>457</v>
      </c>
    </row>
    <row r="36" spans="1:7" ht="15" customHeight="1" x14ac:dyDescent="0.15">
      <c r="A36" s="105"/>
      <c r="B36" s="100" t="s">
        <v>37</v>
      </c>
      <c r="C36" s="100"/>
      <c r="D36" s="44">
        <v>181</v>
      </c>
      <c r="E36" s="44">
        <v>268</v>
      </c>
      <c r="F36" s="44">
        <v>256</v>
      </c>
      <c r="G36" s="45">
        <v>524</v>
      </c>
    </row>
    <row r="37" spans="1:7" ht="15" customHeight="1" x14ac:dyDescent="0.15">
      <c r="A37" s="105"/>
      <c r="B37" s="100" t="s">
        <v>38</v>
      </c>
      <c r="C37" s="100"/>
      <c r="D37" s="44">
        <v>155</v>
      </c>
      <c r="E37" s="44">
        <v>138</v>
      </c>
      <c r="F37" s="44">
        <v>133</v>
      </c>
      <c r="G37" s="45">
        <v>271</v>
      </c>
    </row>
    <row r="38" spans="1:7" ht="15" customHeight="1" x14ac:dyDescent="0.15">
      <c r="A38" s="105"/>
      <c r="B38" s="100" t="s">
        <v>39</v>
      </c>
      <c r="C38" s="100"/>
      <c r="D38" s="44">
        <v>44</v>
      </c>
      <c r="E38" s="44">
        <v>55</v>
      </c>
      <c r="F38" s="44">
        <v>31</v>
      </c>
      <c r="G38" s="45">
        <v>86</v>
      </c>
    </row>
    <row r="39" spans="1:7" ht="15" customHeight="1" x14ac:dyDescent="0.15">
      <c r="A39" s="105"/>
      <c r="B39" s="100" t="s">
        <v>40</v>
      </c>
      <c r="C39" s="100"/>
      <c r="D39" s="44">
        <v>29</v>
      </c>
      <c r="E39" s="44">
        <v>26</v>
      </c>
      <c r="F39" s="44">
        <v>3</v>
      </c>
      <c r="G39" s="45">
        <v>29</v>
      </c>
    </row>
    <row r="40" spans="1:7" ht="15" customHeight="1" x14ac:dyDescent="0.15">
      <c r="A40" s="105"/>
      <c r="B40" s="100" t="s">
        <v>41</v>
      </c>
      <c r="C40" s="100"/>
      <c r="D40" s="44"/>
      <c r="E40" s="44"/>
      <c r="F40" s="44"/>
      <c r="G40" s="45"/>
    </row>
    <row r="41" spans="1:7" ht="15" customHeight="1" x14ac:dyDescent="0.15">
      <c r="A41" s="105"/>
      <c r="B41" s="100" t="s">
        <v>42</v>
      </c>
      <c r="C41" s="100"/>
      <c r="D41" s="44">
        <v>70</v>
      </c>
      <c r="E41" s="44">
        <v>18</v>
      </c>
      <c r="F41" s="44">
        <v>52</v>
      </c>
      <c r="G41" s="45">
        <v>70</v>
      </c>
    </row>
    <row r="42" spans="1:7" ht="15" customHeight="1" x14ac:dyDescent="0.15">
      <c r="A42" s="105"/>
      <c r="B42" s="100" t="s">
        <v>43</v>
      </c>
      <c r="C42" s="100"/>
      <c r="D42" s="44">
        <v>51</v>
      </c>
      <c r="E42" s="44">
        <v>79</v>
      </c>
      <c r="F42" s="44">
        <v>91</v>
      </c>
      <c r="G42" s="45">
        <v>170</v>
      </c>
    </row>
    <row r="43" spans="1:7" ht="15" customHeight="1" thickBot="1" x14ac:dyDescent="0.2">
      <c r="A43" s="109"/>
      <c r="B43" s="110" t="s">
        <v>44</v>
      </c>
      <c r="C43" s="110"/>
      <c r="D43" s="53">
        <v>2058</v>
      </c>
      <c r="E43" s="53">
        <v>2679</v>
      </c>
      <c r="F43" s="53">
        <v>2500</v>
      </c>
      <c r="G43" s="54">
        <v>5179</v>
      </c>
    </row>
    <row r="44" spans="1:7" ht="15" customHeight="1" thickTop="1" x14ac:dyDescent="0.15">
      <c r="A44" s="107" t="s">
        <v>45</v>
      </c>
      <c r="B44" s="108" t="s">
        <v>46</v>
      </c>
      <c r="C44" s="108"/>
      <c r="D44" s="55">
        <v>1138</v>
      </c>
      <c r="E44" s="55">
        <v>1614</v>
      </c>
      <c r="F44" s="55">
        <v>1602</v>
      </c>
      <c r="G44" s="56">
        <v>3216</v>
      </c>
    </row>
    <row r="45" spans="1:7" ht="15" customHeight="1" x14ac:dyDescent="0.15">
      <c r="A45" s="105"/>
      <c r="B45" s="100" t="s">
        <v>47</v>
      </c>
      <c r="C45" s="100"/>
      <c r="D45" s="44">
        <v>122</v>
      </c>
      <c r="E45" s="44">
        <v>150</v>
      </c>
      <c r="F45" s="44">
        <v>141</v>
      </c>
      <c r="G45" s="45">
        <v>291</v>
      </c>
    </row>
    <row r="46" spans="1:7" ht="15" customHeight="1" x14ac:dyDescent="0.15">
      <c r="A46" s="105"/>
      <c r="B46" s="100" t="s">
        <v>48</v>
      </c>
      <c r="C46" s="100"/>
      <c r="D46" s="44">
        <v>345</v>
      </c>
      <c r="E46" s="44">
        <v>466</v>
      </c>
      <c r="F46" s="44">
        <v>456</v>
      </c>
      <c r="G46" s="45">
        <v>922</v>
      </c>
    </row>
    <row r="47" spans="1:7" ht="15" customHeight="1" x14ac:dyDescent="0.15">
      <c r="A47" s="105"/>
      <c r="B47" s="100" t="s">
        <v>49</v>
      </c>
      <c r="C47" s="100"/>
      <c r="D47" s="44">
        <v>197</v>
      </c>
      <c r="E47" s="44">
        <v>275</v>
      </c>
      <c r="F47" s="44">
        <v>263</v>
      </c>
      <c r="G47" s="45">
        <v>538</v>
      </c>
    </row>
    <row r="48" spans="1:7" ht="15" customHeight="1" x14ac:dyDescent="0.15">
      <c r="A48" s="105"/>
      <c r="B48" s="100" t="s">
        <v>50</v>
      </c>
      <c r="C48" s="100"/>
      <c r="D48" s="44">
        <v>255</v>
      </c>
      <c r="E48" s="44">
        <v>344</v>
      </c>
      <c r="F48" s="44">
        <v>354</v>
      </c>
      <c r="G48" s="45">
        <v>698</v>
      </c>
    </row>
    <row r="49" spans="1:7" ht="15" customHeight="1" x14ac:dyDescent="0.15">
      <c r="A49" s="105"/>
      <c r="B49" s="100" t="s">
        <v>51</v>
      </c>
      <c r="C49" s="100"/>
      <c r="D49" s="44">
        <v>309</v>
      </c>
      <c r="E49" s="44">
        <v>450</v>
      </c>
      <c r="F49" s="44">
        <v>413</v>
      </c>
      <c r="G49" s="45">
        <v>863</v>
      </c>
    </row>
    <row r="50" spans="1:7" ht="15" customHeight="1" x14ac:dyDescent="0.15">
      <c r="A50" s="105"/>
      <c r="B50" s="100" t="s">
        <v>52</v>
      </c>
      <c r="C50" s="100"/>
      <c r="D50" s="44">
        <v>99</v>
      </c>
      <c r="E50" s="44">
        <v>134</v>
      </c>
      <c r="F50" s="44">
        <v>126</v>
      </c>
      <c r="G50" s="45">
        <v>260</v>
      </c>
    </row>
    <row r="51" spans="1:7" ht="15" customHeight="1" x14ac:dyDescent="0.15">
      <c r="A51" s="105"/>
      <c r="B51" s="100" t="s">
        <v>53</v>
      </c>
      <c r="C51" s="100"/>
      <c r="D51" s="44">
        <v>134</v>
      </c>
      <c r="E51" s="44">
        <v>156</v>
      </c>
      <c r="F51" s="44">
        <v>182</v>
      </c>
      <c r="G51" s="45">
        <v>338</v>
      </c>
    </row>
    <row r="52" spans="1:7" ht="15" customHeight="1" x14ac:dyDescent="0.15">
      <c r="A52" s="105"/>
      <c r="B52" s="100" t="s">
        <v>54</v>
      </c>
      <c r="C52" s="100"/>
      <c r="D52" s="44">
        <v>65</v>
      </c>
      <c r="E52" s="44">
        <v>86</v>
      </c>
      <c r="F52" s="44">
        <v>80</v>
      </c>
      <c r="G52" s="45">
        <v>166</v>
      </c>
    </row>
    <row r="53" spans="1:7" ht="15" customHeight="1" x14ac:dyDescent="0.15">
      <c r="A53" s="105"/>
      <c r="B53" s="100" t="s">
        <v>55</v>
      </c>
      <c r="C53" s="100"/>
      <c r="D53" s="44">
        <v>145</v>
      </c>
      <c r="E53" s="44">
        <v>200</v>
      </c>
      <c r="F53" s="44">
        <v>175</v>
      </c>
      <c r="G53" s="45">
        <v>375</v>
      </c>
    </row>
    <row r="54" spans="1:7" ht="15" customHeight="1" x14ac:dyDescent="0.15">
      <c r="A54" s="105"/>
      <c r="B54" s="100" t="s">
        <v>56</v>
      </c>
      <c r="C54" s="100"/>
      <c r="D54" s="44">
        <v>199</v>
      </c>
      <c r="E54" s="44">
        <v>260</v>
      </c>
      <c r="F54" s="44">
        <v>260</v>
      </c>
      <c r="G54" s="45">
        <v>520</v>
      </c>
    </row>
    <row r="55" spans="1:7" ht="15" customHeight="1" x14ac:dyDescent="0.15">
      <c r="A55" s="105"/>
      <c r="B55" s="100" t="s">
        <v>57</v>
      </c>
      <c r="C55" s="100"/>
      <c r="D55" s="44">
        <v>506</v>
      </c>
      <c r="E55" s="44">
        <v>638</v>
      </c>
      <c r="F55" s="44">
        <v>627</v>
      </c>
      <c r="G55" s="45">
        <v>1265</v>
      </c>
    </row>
    <row r="56" spans="1:7" ht="15" customHeight="1" x14ac:dyDescent="0.15">
      <c r="A56" s="105"/>
      <c r="B56" s="100" t="s">
        <v>58</v>
      </c>
      <c r="C56" s="100"/>
      <c r="D56" s="44">
        <v>165</v>
      </c>
      <c r="E56" s="44">
        <v>213</v>
      </c>
      <c r="F56" s="44">
        <v>245</v>
      </c>
      <c r="G56" s="45">
        <v>458</v>
      </c>
    </row>
    <row r="57" spans="1:7" ht="15" customHeight="1" x14ac:dyDescent="0.15">
      <c r="A57" s="105"/>
      <c r="B57" s="100" t="s">
        <v>59</v>
      </c>
      <c r="C57" s="100"/>
      <c r="D57" s="44">
        <v>95</v>
      </c>
      <c r="E57" s="44">
        <v>136</v>
      </c>
      <c r="F57" s="44">
        <v>152</v>
      </c>
      <c r="G57" s="45">
        <v>288</v>
      </c>
    </row>
    <row r="58" spans="1:7" ht="15" customHeight="1" x14ac:dyDescent="0.15">
      <c r="A58" s="105"/>
      <c r="B58" s="100" t="s">
        <v>60</v>
      </c>
      <c r="C58" s="100"/>
      <c r="D58" s="44">
        <v>55</v>
      </c>
      <c r="E58" s="44">
        <v>109</v>
      </c>
      <c r="F58" s="44">
        <v>102</v>
      </c>
      <c r="G58" s="45">
        <v>211</v>
      </c>
    </row>
    <row r="59" spans="1:7" ht="15" customHeight="1" x14ac:dyDescent="0.15">
      <c r="A59" s="105"/>
      <c r="B59" s="100" t="s">
        <v>61</v>
      </c>
      <c r="C59" s="100"/>
      <c r="D59" s="44">
        <v>86</v>
      </c>
      <c r="E59" s="44">
        <v>81</v>
      </c>
      <c r="F59" s="44">
        <v>5</v>
      </c>
      <c r="G59" s="45">
        <v>86</v>
      </c>
    </row>
    <row r="60" spans="1:7" ht="15" customHeight="1" x14ac:dyDescent="0.15">
      <c r="A60" s="105"/>
      <c r="B60" s="100" t="s">
        <v>62</v>
      </c>
      <c r="C60" s="100"/>
      <c r="D60" s="47">
        <v>70</v>
      </c>
      <c r="E60" s="47">
        <v>13</v>
      </c>
      <c r="F60" s="47">
        <v>57</v>
      </c>
      <c r="G60" s="45">
        <v>70</v>
      </c>
    </row>
    <row r="61" spans="1:7" ht="15" customHeight="1" thickBot="1" x14ac:dyDescent="0.2">
      <c r="A61" s="90"/>
      <c r="B61" s="102" t="s">
        <v>63</v>
      </c>
      <c r="C61" s="102"/>
      <c r="D61" s="48">
        <v>3985</v>
      </c>
      <c r="E61" s="48">
        <v>5325</v>
      </c>
      <c r="F61" s="48">
        <v>5240</v>
      </c>
      <c r="G61" s="57">
        <v>10565</v>
      </c>
    </row>
    <row r="62" spans="1:7" ht="15" customHeight="1" thickTop="1" x14ac:dyDescent="0.15">
      <c r="A62" s="104" t="s">
        <v>64</v>
      </c>
      <c r="B62" s="106" t="s">
        <v>65</v>
      </c>
      <c r="C62" s="106"/>
      <c r="D62" s="51">
        <v>54</v>
      </c>
      <c r="E62" s="51">
        <v>71</v>
      </c>
      <c r="F62" s="51">
        <v>63</v>
      </c>
      <c r="G62" s="52">
        <v>134</v>
      </c>
    </row>
    <row r="63" spans="1:7" ht="15" customHeight="1" x14ac:dyDescent="0.15">
      <c r="A63" s="105"/>
      <c r="B63" s="100" t="s">
        <v>66</v>
      </c>
      <c r="C63" s="100"/>
      <c r="D63" s="44">
        <v>121</v>
      </c>
      <c r="E63" s="44">
        <v>165</v>
      </c>
      <c r="F63" s="44">
        <v>155</v>
      </c>
      <c r="G63" s="45">
        <v>320</v>
      </c>
    </row>
    <row r="64" spans="1:7" ht="15" customHeight="1" x14ac:dyDescent="0.15">
      <c r="A64" s="105"/>
      <c r="B64" s="100" t="s">
        <v>67</v>
      </c>
      <c r="C64" s="100"/>
      <c r="D64" s="44">
        <v>151</v>
      </c>
      <c r="E64" s="44">
        <v>221</v>
      </c>
      <c r="F64" s="44">
        <v>231</v>
      </c>
      <c r="G64" s="45">
        <v>452</v>
      </c>
    </row>
    <row r="65" spans="1:7" ht="15" customHeight="1" x14ac:dyDescent="0.15">
      <c r="A65" s="105"/>
      <c r="B65" s="100" t="s">
        <v>68</v>
      </c>
      <c r="C65" s="100"/>
      <c r="D65" s="44">
        <v>177</v>
      </c>
      <c r="E65" s="44">
        <v>259</v>
      </c>
      <c r="F65" s="44">
        <v>241</v>
      </c>
      <c r="G65" s="45">
        <v>500</v>
      </c>
    </row>
    <row r="66" spans="1:7" ht="15" customHeight="1" x14ac:dyDescent="0.15">
      <c r="A66" s="105"/>
      <c r="B66" s="100" t="s">
        <v>69</v>
      </c>
      <c r="C66" s="100"/>
      <c r="D66" s="44">
        <v>162</v>
      </c>
      <c r="E66" s="44">
        <v>249</v>
      </c>
      <c r="F66" s="44">
        <v>224</v>
      </c>
      <c r="G66" s="45">
        <v>473</v>
      </c>
    </row>
    <row r="67" spans="1:7" ht="15" customHeight="1" x14ac:dyDescent="0.15">
      <c r="A67" s="105"/>
      <c r="B67" s="100" t="s">
        <v>70</v>
      </c>
      <c r="C67" s="100"/>
      <c r="D67" s="44">
        <v>110</v>
      </c>
      <c r="E67" s="44">
        <v>132</v>
      </c>
      <c r="F67" s="44">
        <v>129</v>
      </c>
      <c r="G67" s="45">
        <v>261</v>
      </c>
    </row>
    <row r="68" spans="1:7" ht="15" customHeight="1" x14ac:dyDescent="0.15">
      <c r="A68" s="105"/>
      <c r="B68" s="100" t="s">
        <v>71</v>
      </c>
      <c r="C68" s="100"/>
      <c r="D68" s="44">
        <v>177</v>
      </c>
      <c r="E68" s="44">
        <v>258</v>
      </c>
      <c r="F68" s="44">
        <v>223</v>
      </c>
      <c r="G68" s="45">
        <v>481</v>
      </c>
    </row>
    <row r="69" spans="1:7" ht="15" customHeight="1" x14ac:dyDescent="0.15">
      <c r="A69" s="105"/>
      <c r="B69" s="100" t="s">
        <v>72</v>
      </c>
      <c r="C69" s="100"/>
      <c r="D69" s="44">
        <v>202</v>
      </c>
      <c r="E69" s="44">
        <v>297</v>
      </c>
      <c r="F69" s="44">
        <v>321</v>
      </c>
      <c r="G69" s="45">
        <v>618</v>
      </c>
    </row>
    <row r="70" spans="1:7" ht="15" customHeight="1" x14ac:dyDescent="0.15">
      <c r="A70" s="105"/>
      <c r="B70" s="100" t="s">
        <v>73</v>
      </c>
      <c r="C70" s="100"/>
      <c r="D70" s="44">
        <v>211</v>
      </c>
      <c r="E70" s="44">
        <v>327</v>
      </c>
      <c r="F70" s="44">
        <v>311</v>
      </c>
      <c r="G70" s="45">
        <v>638</v>
      </c>
    </row>
    <row r="71" spans="1:7" ht="15" customHeight="1" x14ac:dyDescent="0.15">
      <c r="A71" s="105"/>
      <c r="B71" s="100" t="s">
        <v>74</v>
      </c>
      <c r="C71" s="100"/>
      <c r="D71" s="44">
        <v>290</v>
      </c>
      <c r="E71" s="44">
        <v>395</v>
      </c>
      <c r="F71" s="44">
        <v>410</v>
      </c>
      <c r="G71" s="45">
        <v>805</v>
      </c>
    </row>
    <row r="72" spans="1:7" ht="15" customHeight="1" x14ac:dyDescent="0.15">
      <c r="A72" s="105"/>
      <c r="B72" s="100" t="s">
        <v>75</v>
      </c>
      <c r="C72" s="100"/>
      <c r="D72" s="44">
        <v>114</v>
      </c>
      <c r="E72" s="44">
        <v>181</v>
      </c>
      <c r="F72" s="44">
        <v>171</v>
      </c>
      <c r="G72" s="45">
        <v>352</v>
      </c>
    </row>
    <row r="73" spans="1:7" ht="15" customHeight="1" x14ac:dyDescent="0.15">
      <c r="A73" s="105"/>
      <c r="B73" s="100" t="s">
        <v>76</v>
      </c>
      <c r="C73" s="100"/>
      <c r="D73" s="44">
        <v>63</v>
      </c>
      <c r="E73" s="44">
        <v>110</v>
      </c>
      <c r="F73" s="44">
        <v>96</v>
      </c>
      <c r="G73" s="45">
        <v>206</v>
      </c>
    </row>
    <row r="74" spans="1:7" ht="15" customHeight="1" x14ac:dyDescent="0.15">
      <c r="A74" s="105"/>
      <c r="B74" s="100" t="s">
        <v>77</v>
      </c>
      <c r="C74" s="100"/>
      <c r="D74" s="44">
        <v>170</v>
      </c>
      <c r="E74" s="44">
        <v>232</v>
      </c>
      <c r="F74" s="44">
        <v>235</v>
      </c>
      <c r="G74" s="45">
        <v>467</v>
      </c>
    </row>
    <row r="75" spans="1:7" ht="15" customHeight="1" x14ac:dyDescent="0.15">
      <c r="A75" s="105"/>
      <c r="B75" s="100" t="s">
        <v>78</v>
      </c>
      <c r="C75" s="100"/>
      <c r="D75" s="44">
        <v>356</v>
      </c>
      <c r="E75" s="44">
        <v>528</v>
      </c>
      <c r="F75" s="44">
        <v>539</v>
      </c>
      <c r="G75" s="45">
        <v>1067</v>
      </c>
    </row>
    <row r="76" spans="1:7" ht="15" customHeight="1" x14ac:dyDescent="0.15">
      <c r="A76" s="105"/>
      <c r="B76" s="100" t="s">
        <v>79</v>
      </c>
      <c r="C76" s="100"/>
      <c r="D76" s="44">
        <v>708</v>
      </c>
      <c r="E76" s="44">
        <v>987</v>
      </c>
      <c r="F76" s="44">
        <v>997</v>
      </c>
      <c r="G76" s="45">
        <v>1984</v>
      </c>
    </row>
    <row r="77" spans="1:7" ht="15" customHeight="1" x14ac:dyDescent="0.15">
      <c r="A77" s="105"/>
      <c r="B77" s="100" t="s">
        <v>80</v>
      </c>
      <c r="C77" s="100"/>
      <c r="D77" s="44">
        <v>249</v>
      </c>
      <c r="E77" s="44">
        <v>378</v>
      </c>
      <c r="F77" s="44">
        <v>370</v>
      </c>
      <c r="G77" s="45">
        <v>748</v>
      </c>
    </row>
    <row r="78" spans="1:7" ht="15" customHeight="1" x14ac:dyDescent="0.15">
      <c r="A78" s="105"/>
      <c r="B78" s="100" t="s">
        <v>81</v>
      </c>
      <c r="C78" s="100"/>
      <c r="D78" s="44">
        <v>164</v>
      </c>
      <c r="E78" s="44">
        <v>219</v>
      </c>
      <c r="F78" s="44">
        <v>217</v>
      </c>
      <c r="G78" s="45">
        <v>436</v>
      </c>
    </row>
    <row r="79" spans="1:7" ht="15" customHeight="1" x14ac:dyDescent="0.15">
      <c r="A79" s="105"/>
      <c r="B79" s="100" t="s">
        <v>82</v>
      </c>
      <c r="C79" s="100"/>
      <c r="D79" s="44">
        <v>311</v>
      </c>
      <c r="E79" s="44">
        <v>438</v>
      </c>
      <c r="F79" s="44">
        <v>435</v>
      </c>
      <c r="G79" s="45">
        <v>873</v>
      </c>
    </row>
    <row r="80" spans="1:7" ht="15" customHeight="1" x14ac:dyDescent="0.15">
      <c r="A80" s="105"/>
      <c r="B80" s="100" t="s">
        <v>83</v>
      </c>
      <c r="C80" s="100"/>
      <c r="D80" s="44">
        <v>135</v>
      </c>
      <c r="E80" s="44">
        <v>191</v>
      </c>
      <c r="F80" s="44">
        <v>171</v>
      </c>
      <c r="G80" s="45">
        <v>362</v>
      </c>
    </row>
    <row r="81" spans="1:7" ht="15" customHeight="1" x14ac:dyDescent="0.15">
      <c r="A81" s="105"/>
      <c r="B81" s="100" t="s">
        <v>84</v>
      </c>
      <c r="C81" s="100"/>
      <c r="D81" s="44">
        <v>85</v>
      </c>
      <c r="E81" s="44">
        <v>127</v>
      </c>
      <c r="F81" s="44">
        <v>122</v>
      </c>
      <c r="G81" s="45">
        <v>249</v>
      </c>
    </row>
    <row r="82" spans="1:7" ht="15" customHeight="1" x14ac:dyDescent="0.15">
      <c r="A82" s="105"/>
      <c r="B82" s="100" t="s">
        <v>85</v>
      </c>
      <c r="C82" s="100"/>
      <c r="D82" s="44">
        <v>113</v>
      </c>
      <c r="E82" s="44">
        <v>160</v>
      </c>
      <c r="F82" s="44">
        <v>186</v>
      </c>
      <c r="G82" s="45">
        <v>346</v>
      </c>
    </row>
    <row r="83" spans="1:7" ht="15" customHeight="1" x14ac:dyDescent="0.15">
      <c r="A83" s="105"/>
      <c r="B83" s="100" t="s">
        <v>86</v>
      </c>
      <c r="C83" s="100"/>
      <c r="D83" s="44">
        <v>67</v>
      </c>
      <c r="E83" s="44">
        <v>98</v>
      </c>
      <c r="F83" s="44">
        <v>117</v>
      </c>
      <c r="G83" s="45">
        <v>215</v>
      </c>
    </row>
    <row r="84" spans="1:7" ht="15" customHeight="1" x14ac:dyDescent="0.15">
      <c r="A84" s="105"/>
      <c r="B84" s="100" t="s">
        <v>87</v>
      </c>
      <c r="C84" s="100"/>
      <c r="D84" s="44">
        <v>190</v>
      </c>
      <c r="E84" s="44">
        <v>365</v>
      </c>
      <c r="F84" s="44">
        <v>345</v>
      </c>
      <c r="G84" s="45">
        <v>710</v>
      </c>
    </row>
    <row r="85" spans="1:7" ht="15" customHeight="1" x14ac:dyDescent="0.15">
      <c r="A85" s="105"/>
      <c r="B85" s="100" t="s">
        <v>88</v>
      </c>
      <c r="C85" s="100"/>
      <c r="D85" s="44">
        <v>124</v>
      </c>
      <c r="E85" s="44">
        <v>229</v>
      </c>
      <c r="F85" s="44">
        <v>234</v>
      </c>
      <c r="G85" s="45">
        <v>463</v>
      </c>
    </row>
    <row r="86" spans="1:7" ht="15" customHeight="1" x14ac:dyDescent="0.15">
      <c r="A86" s="105"/>
      <c r="B86" s="100" t="s">
        <v>89</v>
      </c>
      <c r="C86" s="100"/>
      <c r="D86" s="44">
        <v>58</v>
      </c>
      <c r="E86" s="44">
        <v>25</v>
      </c>
      <c r="F86" s="44">
        <v>33</v>
      </c>
      <c r="G86" s="45">
        <v>58</v>
      </c>
    </row>
    <row r="87" spans="1:7" ht="15" customHeight="1" x14ac:dyDescent="0.15">
      <c r="A87" s="105"/>
      <c r="B87" s="100" t="s">
        <v>90</v>
      </c>
      <c r="C87" s="100"/>
      <c r="D87" s="44">
        <v>106</v>
      </c>
      <c r="E87" s="44">
        <v>35</v>
      </c>
      <c r="F87" s="44">
        <v>72</v>
      </c>
      <c r="G87" s="45">
        <v>107</v>
      </c>
    </row>
    <row r="88" spans="1:7" ht="15" customHeight="1" x14ac:dyDescent="0.15">
      <c r="A88" s="105"/>
      <c r="B88" s="100" t="s">
        <v>91</v>
      </c>
      <c r="C88" s="100"/>
      <c r="D88" s="44">
        <v>53</v>
      </c>
      <c r="E88" s="44">
        <v>31</v>
      </c>
      <c r="F88" s="44">
        <v>22</v>
      </c>
      <c r="G88" s="45">
        <v>53</v>
      </c>
    </row>
    <row r="89" spans="1:7" ht="15" customHeight="1" thickBot="1" x14ac:dyDescent="0.2">
      <c r="A89" s="90"/>
      <c r="B89" s="102" t="s">
        <v>92</v>
      </c>
      <c r="C89" s="102"/>
      <c r="D89" s="48">
        <v>4721</v>
      </c>
      <c r="E89" s="48">
        <v>6708</v>
      </c>
      <c r="F89" s="48">
        <v>6670</v>
      </c>
      <c r="G89" s="57">
        <v>13378</v>
      </c>
    </row>
    <row r="90" spans="1:7" ht="15" customHeight="1" thickTop="1" thickBot="1" x14ac:dyDescent="0.2">
      <c r="A90" s="42" t="s">
        <v>97</v>
      </c>
      <c r="B90" s="103" t="s">
        <v>98</v>
      </c>
      <c r="C90" s="103"/>
      <c r="D90" s="58">
        <v>460</v>
      </c>
      <c r="E90" s="58">
        <v>597</v>
      </c>
      <c r="F90" s="58">
        <v>563</v>
      </c>
      <c r="G90" s="59">
        <v>1160</v>
      </c>
    </row>
    <row r="91" spans="1:7" ht="15" customHeight="1" thickTop="1" x14ac:dyDescent="0.15">
      <c r="A91" s="41"/>
      <c r="B91" s="101" t="s">
        <v>93</v>
      </c>
      <c r="C91" s="101"/>
      <c r="D91" s="60">
        <v>15595</v>
      </c>
      <c r="E91" s="60">
        <v>21200</v>
      </c>
      <c r="F91" s="60">
        <v>20869</v>
      </c>
      <c r="G91" s="60">
        <v>42069</v>
      </c>
    </row>
    <row r="92" spans="1:7" ht="15" customHeight="1" x14ac:dyDescent="0.15">
      <c r="D92" s="9"/>
      <c r="E92" s="9"/>
      <c r="F92" s="9"/>
      <c r="G92" s="9"/>
    </row>
    <row r="93" spans="1:7" ht="15" customHeight="1" x14ac:dyDescent="0.15">
      <c r="D93" s="9"/>
      <c r="E93" s="9"/>
      <c r="F93" s="9"/>
      <c r="G93" s="9"/>
    </row>
    <row r="94" spans="1:7" ht="15" customHeight="1" x14ac:dyDescent="0.15"/>
    <row r="95" spans="1:7" ht="15" customHeight="1" x14ac:dyDescent="0.15"/>
    <row r="96" spans="1:7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</sheetData>
  <mergeCells count="94"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72:C72"/>
    <mergeCell ref="B73:C73"/>
    <mergeCell ref="B74:C74"/>
    <mergeCell ref="B75:C75"/>
    <mergeCell ref="B76:C7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37:C37"/>
    <mergeCell ref="B38:C38"/>
    <mergeCell ref="B39:C39"/>
    <mergeCell ref="B40:C40"/>
    <mergeCell ref="B41:C41"/>
    <mergeCell ref="B32:C32"/>
    <mergeCell ref="B33:C33"/>
    <mergeCell ref="B34:C34"/>
    <mergeCell ref="B35:C35"/>
    <mergeCell ref="B36:C36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F1:G1"/>
    <mergeCell ref="A2:G3"/>
    <mergeCell ref="B4:C4"/>
    <mergeCell ref="E4:G4"/>
    <mergeCell ref="B5:C5"/>
  </mergeCells>
  <phoneticPr fontId="3"/>
  <pageMargins left="0.78740157480314965" right="0.78740157480314965" top="0.31496062992125984" bottom="0.78740157480314965" header="0.19685039370078741" footer="0.51181102362204722"/>
  <pageSetup paperSize="9" orientation="portrait" r:id="rId1"/>
  <headerFooter alignWithMargins="0">
    <oddFooter>&amp;C&amp;P/&amp;N</oddFooter>
  </headerFooter>
  <rowBreaks count="1" manualBreakCount="1">
    <brk id="4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00"/>
  <sheetViews>
    <sheetView view="pageBreakPreview" zoomScale="85" zoomScaleNormal="100" zoomScaleSheetLayoutView="85" workbookViewId="0">
      <selection activeCell="M14" sqref="M14"/>
    </sheetView>
  </sheetViews>
  <sheetFormatPr defaultRowHeight="13.5" x14ac:dyDescent="0.15"/>
  <cols>
    <col min="1" max="1" width="6.25" style="1" customWidth="1"/>
    <col min="2" max="2" width="11.75" style="1" customWidth="1"/>
    <col min="3" max="3" width="17.5" style="1" customWidth="1"/>
    <col min="4" max="4" width="11.375" style="1" customWidth="1"/>
    <col min="5" max="5" width="11" style="1" customWidth="1"/>
    <col min="6" max="6" width="11.5" style="1" customWidth="1"/>
    <col min="7" max="7" width="15" style="1" customWidth="1"/>
    <col min="8" max="16384" width="9" style="1"/>
  </cols>
  <sheetData>
    <row r="1" spans="1:8" x14ac:dyDescent="0.15">
      <c r="F1" s="91" t="s">
        <v>106</v>
      </c>
      <c r="G1" s="92"/>
      <c r="H1" s="2"/>
    </row>
    <row r="2" spans="1:8" ht="13.5" customHeight="1" x14ac:dyDescent="0.15">
      <c r="A2" s="93" t="s">
        <v>0</v>
      </c>
      <c r="B2" s="93"/>
      <c r="C2" s="93"/>
      <c r="D2" s="93"/>
      <c r="E2" s="93"/>
      <c r="F2" s="93"/>
      <c r="G2" s="93"/>
      <c r="H2" s="3"/>
    </row>
    <row r="3" spans="1:8" ht="13.5" customHeight="1" x14ac:dyDescent="0.2">
      <c r="A3" s="93"/>
      <c r="B3" s="93"/>
      <c r="C3" s="93"/>
      <c r="D3" s="93"/>
      <c r="E3" s="93"/>
      <c r="F3" s="93"/>
      <c r="G3" s="93"/>
      <c r="H3" s="4"/>
    </row>
    <row r="4" spans="1:8" ht="16.5" customHeight="1" x14ac:dyDescent="0.15">
      <c r="B4" s="94"/>
      <c r="C4" s="94"/>
      <c r="D4" s="5"/>
      <c r="E4" s="95" t="s">
        <v>95</v>
      </c>
      <c r="F4" s="95"/>
      <c r="G4" s="95"/>
    </row>
    <row r="5" spans="1:8" ht="15" customHeight="1" x14ac:dyDescent="0.15">
      <c r="A5" s="6"/>
      <c r="B5" s="111" t="s">
        <v>1</v>
      </c>
      <c r="C5" s="111"/>
      <c r="D5" s="67" t="s">
        <v>2</v>
      </c>
      <c r="E5" s="67" t="s">
        <v>3</v>
      </c>
      <c r="F5" s="67" t="s">
        <v>4</v>
      </c>
      <c r="G5" s="67" t="s">
        <v>5</v>
      </c>
    </row>
    <row r="6" spans="1:8" ht="15" customHeight="1" x14ac:dyDescent="0.15">
      <c r="A6" s="105" t="s">
        <v>6</v>
      </c>
      <c r="B6" s="100" t="s">
        <v>96</v>
      </c>
      <c r="C6" s="100"/>
      <c r="D6" s="44">
        <v>418</v>
      </c>
      <c r="E6" s="44">
        <v>561</v>
      </c>
      <c r="F6" s="44">
        <v>546</v>
      </c>
      <c r="G6" s="45">
        <v>1107</v>
      </c>
    </row>
    <row r="7" spans="1:8" ht="15" customHeight="1" x14ac:dyDescent="0.15">
      <c r="A7" s="105"/>
      <c r="B7" s="100" t="s">
        <v>7</v>
      </c>
      <c r="C7" s="100"/>
      <c r="D7" s="44">
        <v>141</v>
      </c>
      <c r="E7" s="44">
        <v>173</v>
      </c>
      <c r="F7" s="44">
        <v>190</v>
      </c>
      <c r="G7" s="45">
        <v>363</v>
      </c>
    </row>
    <row r="8" spans="1:8" ht="15" customHeight="1" x14ac:dyDescent="0.15">
      <c r="A8" s="105"/>
      <c r="B8" s="100" t="s">
        <v>8</v>
      </c>
      <c r="C8" s="100"/>
      <c r="D8" s="44">
        <v>90</v>
      </c>
      <c r="E8" s="44">
        <v>118</v>
      </c>
      <c r="F8" s="44">
        <v>108</v>
      </c>
      <c r="G8" s="45">
        <v>226</v>
      </c>
    </row>
    <row r="9" spans="1:8" ht="15" customHeight="1" x14ac:dyDescent="0.15">
      <c r="A9" s="105"/>
      <c r="B9" s="100" t="s">
        <v>9</v>
      </c>
      <c r="C9" s="100"/>
      <c r="D9" s="44">
        <v>340</v>
      </c>
      <c r="E9" s="44">
        <v>410</v>
      </c>
      <c r="F9" s="44">
        <v>452</v>
      </c>
      <c r="G9" s="45">
        <v>862</v>
      </c>
    </row>
    <row r="10" spans="1:8" ht="15" customHeight="1" x14ac:dyDescent="0.15">
      <c r="A10" s="105"/>
      <c r="B10" s="100" t="s">
        <v>10</v>
      </c>
      <c r="C10" s="100"/>
      <c r="D10" s="44">
        <v>91</v>
      </c>
      <c r="E10" s="44">
        <v>121</v>
      </c>
      <c r="F10" s="44">
        <v>114</v>
      </c>
      <c r="G10" s="45">
        <v>235</v>
      </c>
    </row>
    <row r="11" spans="1:8" ht="15" customHeight="1" x14ac:dyDescent="0.15">
      <c r="A11" s="105"/>
      <c r="B11" s="100" t="s">
        <v>11</v>
      </c>
      <c r="C11" s="100"/>
      <c r="D11" s="44">
        <v>84</v>
      </c>
      <c r="E11" s="44">
        <v>111</v>
      </c>
      <c r="F11" s="44">
        <v>95</v>
      </c>
      <c r="G11" s="45">
        <v>206</v>
      </c>
    </row>
    <row r="12" spans="1:8" ht="15" customHeight="1" x14ac:dyDescent="0.15">
      <c r="A12" s="105"/>
      <c r="B12" s="100" t="s">
        <v>12</v>
      </c>
      <c r="C12" s="100"/>
      <c r="D12" s="44">
        <v>85</v>
      </c>
      <c r="E12" s="44">
        <v>117</v>
      </c>
      <c r="F12" s="44">
        <v>115</v>
      </c>
      <c r="G12" s="45">
        <v>232</v>
      </c>
    </row>
    <row r="13" spans="1:8" ht="15" customHeight="1" x14ac:dyDescent="0.15">
      <c r="A13" s="105"/>
      <c r="B13" s="100" t="s">
        <v>13</v>
      </c>
      <c r="C13" s="100"/>
      <c r="D13" s="44">
        <v>345</v>
      </c>
      <c r="E13" s="44">
        <v>472</v>
      </c>
      <c r="F13" s="44">
        <v>455</v>
      </c>
      <c r="G13" s="45">
        <v>927</v>
      </c>
    </row>
    <row r="14" spans="1:8" ht="15" customHeight="1" x14ac:dyDescent="0.15">
      <c r="A14" s="105"/>
      <c r="B14" s="100" t="s">
        <v>14</v>
      </c>
      <c r="C14" s="100"/>
      <c r="D14" s="44">
        <v>182</v>
      </c>
      <c r="E14" s="44">
        <v>275</v>
      </c>
      <c r="F14" s="44">
        <v>247</v>
      </c>
      <c r="G14" s="45">
        <v>522</v>
      </c>
    </row>
    <row r="15" spans="1:8" ht="15" customHeight="1" x14ac:dyDescent="0.15">
      <c r="A15" s="105"/>
      <c r="B15" s="100" t="s">
        <v>15</v>
      </c>
      <c r="C15" s="100"/>
      <c r="D15" s="44">
        <v>221</v>
      </c>
      <c r="E15" s="44">
        <v>292</v>
      </c>
      <c r="F15" s="44">
        <v>272</v>
      </c>
      <c r="G15" s="45">
        <v>564</v>
      </c>
    </row>
    <row r="16" spans="1:8" ht="15" customHeight="1" x14ac:dyDescent="0.15">
      <c r="A16" s="105"/>
      <c r="B16" s="100" t="s">
        <v>16</v>
      </c>
      <c r="C16" s="100"/>
      <c r="D16" s="44">
        <v>154</v>
      </c>
      <c r="E16" s="44">
        <v>232</v>
      </c>
      <c r="F16" s="44">
        <v>231</v>
      </c>
      <c r="G16" s="45">
        <v>463</v>
      </c>
    </row>
    <row r="17" spans="1:8" ht="15" customHeight="1" x14ac:dyDescent="0.15">
      <c r="A17" s="105"/>
      <c r="B17" s="100" t="s">
        <v>17</v>
      </c>
      <c r="C17" s="100"/>
      <c r="D17" s="44">
        <v>157</v>
      </c>
      <c r="E17" s="44">
        <v>205</v>
      </c>
      <c r="F17" s="44">
        <v>241</v>
      </c>
      <c r="G17" s="45">
        <v>446</v>
      </c>
    </row>
    <row r="18" spans="1:8" ht="15" customHeight="1" x14ac:dyDescent="0.15">
      <c r="A18" s="105"/>
      <c r="B18" s="100" t="s">
        <v>18</v>
      </c>
      <c r="C18" s="100"/>
      <c r="D18" s="44">
        <v>248</v>
      </c>
      <c r="E18" s="44">
        <v>309</v>
      </c>
      <c r="F18" s="44">
        <v>280</v>
      </c>
      <c r="G18" s="45">
        <v>589</v>
      </c>
    </row>
    <row r="19" spans="1:8" ht="15" customHeight="1" x14ac:dyDescent="0.15">
      <c r="A19" s="105"/>
      <c r="B19" s="100" t="s">
        <v>19</v>
      </c>
      <c r="C19" s="100"/>
      <c r="D19" s="44">
        <v>185</v>
      </c>
      <c r="E19" s="44">
        <v>241</v>
      </c>
      <c r="F19" s="44">
        <v>246</v>
      </c>
      <c r="G19" s="45">
        <v>487</v>
      </c>
    </row>
    <row r="20" spans="1:8" ht="15" customHeight="1" x14ac:dyDescent="0.15">
      <c r="A20" s="105"/>
      <c r="B20" s="100" t="s">
        <v>20</v>
      </c>
      <c r="C20" s="100"/>
      <c r="D20" s="44">
        <v>95</v>
      </c>
      <c r="E20" s="44">
        <v>131</v>
      </c>
      <c r="F20" s="44">
        <v>131</v>
      </c>
      <c r="G20" s="45">
        <v>262</v>
      </c>
    </row>
    <row r="21" spans="1:8" ht="15" customHeight="1" x14ac:dyDescent="0.15">
      <c r="A21" s="105"/>
      <c r="B21" s="100" t="s">
        <v>21</v>
      </c>
      <c r="C21" s="100"/>
      <c r="D21" s="44">
        <v>577</v>
      </c>
      <c r="E21" s="44">
        <v>901</v>
      </c>
      <c r="F21" s="44">
        <v>886</v>
      </c>
      <c r="G21" s="45">
        <v>1787</v>
      </c>
    </row>
    <row r="22" spans="1:8" ht="15" customHeight="1" x14ac:dyDescent="0.15">
      <c r="A22" s="105"/>
      <c r="B22" s="100" t="s">
        <v>22</v>
      </c>
      <c r="C22" s="100"/>
      <c r="D22" s="44">
        <v>380</v>
      </c>
      <c r="E22" s="44">
        <v>547</v>
      </c>
      <c r="F22" s="44">
        <v>600</v>
      </c>
      <c r="G22" s="45">
        <v>1147</v>
      </c>
    </row>
    <row r="23" spans="1:8" ht="15" customHeight="1" x14ac:dyDescent="0.15">
      <c r="A23" s="105"/>
      <c r="B23" s="100" t="s">
        <v>23</v>
      </c>
      <c r="C23" s="100"/>
      <c r="D23" s="44">
        <v>419</v>
      </c>
      <c r="E23" s="44">
        <v>574</v>
      </c>
      <c r="F23" s="44">
        <v>499</v>
      </c>
      <c r="G23" s="45">
        <v>1073</v>
      </c>
    </row>
    <row r="24" spans="1:8" ht="15" customHeight="1" x14ac:dyDescent="0.15">
      <c r="A24" s="105"/>
      <c r="B24" s="68" t="s">
        <v>24</v>
      </c>
      <c r="C24" s="68"/>
      <c r="D24" s="47">
        <v>55</v>
      </c>
      <c r="E24" s="47">
        <v>79</v>
      </c>
      <c r="F24" s="47">
        <v>106</v>
      </c>
      <c r="G24" s="45">
        <v>185</v>
      </c>
      <c r="H24" s="9"/>
    </row>
    <row r="25" spans="1:8" ht="15" customHeight="1" x14ac:dyDescent="0.15">
      <c r="A25" s="105"/>
      <c r="B25" s="100" t="s">
        <v>25</v>
      </c>
      <c r="C25" s="100"/>
      <c r="D25" s="47">
        <v>108</v>
      </c>
      <c r="E25" s="47">
        <v>31</v>
      </c>
      <c r="F25" s="47">
        <v>77</v>
      </c>
      <c r="G25" s="45">
        <v>108</v>
      </c>
      <c r="H25" s="9"/>
    </row>
    <row r="26" spans="1:8" ht="15" customHeight="1" thickBot="1" x14ac:dyDescent="0.2">
      <c r="A26" s="90"/>
      <c r="B26" s="102" t="s">
        <v>26</v>
      </c>
      <c r="C26" s="102"/>
      <c r="D26" s="48">
        <v>4375</v>
      </c>
      <c r="E26" s="48">
        <v>5900</v>
      </c>
      <c r="F26" s="49">
        <v>5891</v>
      </c>
      <c r="G26" s="50">
        <v>11791</v>
      </c>
    </row>
    <row r="27" spans="1:8" ht="15" customHeight="1" thickTop="1" x14ac:dyDescent="0.15">
      <c r="A27" s="104" t="s">
        <v>27</v>
      </c>
      <c r="B27" s="106" t="s">
        <v>28</v>
      </c>
      <c r="C27" s="106"/>
      <c r="D27" s="51">
        <v>261</v>
      </c>
      <c r="E27" s="51">
        <v>389</v>
      </c>
      <c r="F27" s="51">
        <v>336</v>
      </c>
      <c r="G27" s="52">
        <v>725</v>
      </c>
    </row>
    <row r="28" spans="1:8" ht="15" customHeight="1" x14ac:dyDescent="0.15">
      <c r="A28" s="105"/>
      <c r="B28" s="100" t="s">
        <v>29</v>
      </c>
      <c r="C28" s="100"/>
      <c r="D28" s="44">
        <v>99</v>
      </c>
      <c r="E28" s="44">
        <v>126</v>
      </c>
      <c r="F28" s="44">
        <v>120</v>
      </c>
      <c r="G28" s="45">
        <v>246</v>
      </c>
    </row>
    <row r="29" spans="1:8" ht="15" customHeight="1" x14ac:dyDescent="0.15">
      <c r="A29" s="105"/>
      <c r="B29" s="100" t="s">
        <v>30</v>
      </c>
      <c r="C29" s="100"/>
      <c r="D29" s="44">
        <v>74</v>
      </c>
      <c r="E29" s="44">
        <v>106</v>
      </c>
      <c r="F29" s="44">
        <v>99</v>
      </c>
      <c r="G29" s="45">
        <v>205</v>
      </c>
    </row>
    <row r="30" spans="1:8" ht="15" customHeight="1" x14ac:dyDescent="0.15">
      <c r="A30" s="105"/>
      <c r="B30" s="100" t="s">
        <v>31</v>
      </c>
      <c r="C30" s="100"/>
      <c r="D30" s="44">
        <v>225</v>
      </c>
      <c r="E30" s="44">
        <v>330</v>
      </c>
      <c r="F30" s="44">
        <v>282</v>
      </c>
      <c r="G30" s="45">
        <v>612</v>
      </c>
    </row>
    <row r="31" spans="1:8" ht="15" customHeight="1" x14ac:dyDescent="0.15">
      <c r="A31" s="105"/>
      <c r="B31" s="100" t="s">
        <v>32</v>
      </c>
      <c r="C31" s="100"/>
      <c r="D31" s="44">
        <v>59</v>
      </c>
      <c r="E31" s="44">
        <v>75</v>
      </c>
      <c r="F31" s="44">
        <v>68</v>
      </c>
      <c r="G31" s="45">
        <v>143</v>
      </c>
    </row>
    <row r="32" spans="1:8" ht="15" customHeight="1" x14ac:dyDescent="0.15">
      <c r="A32" s="105"/>
      <c r="B32" s="100" t="s">
        <v>33</v>
      </c>
      <c r="C32" s="100"/>
      <c r="D32" s="44">
        <v>139</v>
      </c>
      <c r="E32" s="44">
        <v>185</v>
      </c>
      <c r="F32" s="44">
        <v>177</v>
      </c>
      <c r="G32" s="45">
        <v>362</v>
      </c>
    </row>
    <row r="33" spans="1:7" ht="15" customHeight="1" x14ac:dyDescent="0.15">
      <c r="A33" s="105"/>
      <c r="B33" s="100" t="s">
        <v>34</v>
      </c>
      <c r="C33" s="100"/>
      <c r="D33" s="44">
        <v>237</v>
      </c>
      <c r="E33" s="44">
        <v>311</v>
      </c>
      <c r="F33" s="44">
        <v>290</v>
      </c>
      <c r="G33" s="45">
        <v>601</v>
      </c>
    </row>
    <row r="34" spans="1:7" ht="15" customHeight="1" x14ac:dyDescent="0.15">
      <c r="A34" s="105"/>
      <c r="B34" s="100" t="s">
        <v>35</v>
      </c>
      <c r="C34" s="100"/>
      <c r="D34" s="44">
        <v>245</v>
      </c>
      <c r="E34" s="44">
        <v>336</v>
      </c>
      <c r="F34" s="44">
        <v>323</v>
      </c>
      <c r="G34" s="45">
        <v>659</v>
      </c>
    </row>
    <row r="35" spans="1:7" ht="15" customHeight="1" x14ac:dyDescent="0.15">
      <c r="A35" s="105"/>
      <c r="B35" s="100" t="s">
        <v>36</v>
      </c>
      <c r="C35" s="100"/>
      <c r="D35" s="44">
        <v>185</v>
      </c>
      <c r="E35" s="44">
        <v>230</v>
      </c>
      <c r="F35" s="44">
        <v>227</v>
      </c>
      <c r="G35" s="45">
        <v>457</v>
      </c>
    </row>
    <row r="36" spans="1:7" ht="15" customHeight="1" x14ac:dyDescent="0.15">
      <c r="A36" s="105"/>
      <c r="B36" s="100" t="s">
        <v>37</v>
      </c>
      <c r="C36" s="100"/>
      <c r="D36" s="44">
        <v>183</v>
      </c>
      <c r="E36" s="44">
        <v>271</v>
      </c>
      <c r="F36" s="44">
        <v>256</v>
      </c>
      <c r="G36" s="45">
        <v>527</v>
      </c>
    </row>
    <row r="37" spans="1:7" ht="15" customHeight="1" x14ac:dyDescent="0.15">
      <c r="A37" s="105"/>
      <c r="B37" s="100" t="s">
        <v>38</v>
      </c>
      <c r="C37" s="100"/>
      <c r="D37" s="44">
        <v>154</v>
      </c>
      <c r="E37" s="44">
        <v>140</v>
      </c>
      <c r="F37" s="44">
        <v>132</v>
      </c>
      <c r="G37" s="45">
        <v>272</v>
      </c>
    </row>
    <row r="38" spans="1:7" ht="15" customHeight="1" x14ac:dyDescent="0.15">
      <c r="A38" s="105"/>
      <c r="B38" s="100" t="s">
        <v>39</v>
      </c>
      <c r="C38" s="100"/>
      <c r="D38" s="44">
        <v>43</v>
      </c>
      <c r="E38" s="44">
        <v>54</v>
      </c>
      <c r="F38" s="44">
        <v>30</v>
      </c>
      <c r="G38" s="45">
        <v>84</v>
      </c>
    </row>
    <row r="39" spans="1:7" ht="15" customHeight="1" x14ac:dyDescent="0.15">
      <c r="A39" s="105"/>
      <c r="B39" s="100" t="s">
        <v>40</v>
      </c>
      <c r="C39" s="100"/>
      <c r="D39" s="44">
        <v>33</v>
      </c>
      <c r="E39" s="44">
        <v>30</v>
      </c>
      <c r="F39" s="44">
        <v>3</v>
      </c>
      <c r="G39" s="45">
        <v>33</v>
      </c>
    </row>
    <row r="40" spans="1:7" ht="15" customHeight="1" x14ac:dyDescent="0.15">
      <c r="A40" s="105"/>
      <c r="B40" s="100" t="s">
        <v>41</v>
      </c>
      <c r="C40" s="100"/>
      <c r="D40" s="44"/>
      <c r="E40" s="44"/>
      <c r="F40" s="44"/>
      <c r="G40" s="45"/>
    </row>
    <row r="41" spans="1:7" ht="15" customHeight="1" x14ac:dyDescent="0.15">
      <c r="A41" s="105"/>
      <c r="B41" s="100" t="s">
        <v>42</v>
      </c>
      <c r="C41" s="100"/>
      <c r="D41" s="44">
        <v>69</v>
      </c>
      <c r="E41" s="44">
        <v>19</v>
      </c>
      <c r="F41" s="44">
        <v>50</v>
      </c>
      <c r="G41" s="45">
        <v>69</v>
      </c>
    </row>
    <row r="42" spans="1:7" ht="15" customHeight="1" x14ac:dyDescent="0.15">
      <c r="A42" s="105"/>
      <c r="B42" s="100" t="s">
        <v>43</v>
      </c>
      <c r="C42" s="100"/>
      <c r="D42" s="44">
        <v>52</v>
      </c>
      <c r="E42" s="44">
        <v>79</v>
      </c>
      <c r="F42" s="44">
        <v>93</v>
      </c>
      <c r="G42" s="45">
        <v>172</v>
      </c>
    </row>
    <row r="43" spans="1:7" ht="15" customHeight="1" thickBot="1" x14ac:dyDescent="0.2">
      <c r="A43" s="109"/>
      <c r="B43" s="110" t="s">
        <v>44</v>
      </c>
      <c r="C43" s="110"/>
      <c r="D43" s="53">
        <v>2058</v>
      </c>
      <c r="E43" s="53">
        <v>2681</v>
      </c>
      <c r="F43" s="53">
        <v>2486</v>
      </c>
      <c r="G43" s="54">
        <v>5167</v>
      </c>
    </row>
    <row r="44" spans="1:7" ht="15" customHeight="1" thickTop="1" x14ac:dyDescent="0.15">
      <c r="A44" s="107" t="s">
        <v>45</v>
      </c>
      <c r="B44" s="108" t="s">
        <v>46</v>
      </c>
      <c r="C44" s="108"/>
      <c r="D44" s="55">
        <v>1143</v>
      </c>
      <c r="E44" s="55">
        <v>1613</v>
      </c>
      <c r="F44" s="55">
        <v>1606</v>
      </c>
      <c r="G44" s="56">
        <v>3219</v>
      </c>
    </row>
    <row r="45" spans="1:7" ht="15" customHeight="1" x14ac:dyDescent="0.15">
      <c r="A45" s="105"/>
      <c r="B45" s="100" t="s">
        <v>47</v>
      </c>
      <c r="C45" s="100"/>
      <c r="D45" s="44">
        <v>122</v>
      </c>
      <c r="E45" s="44">
        <v>150</v>
      </c>
      <c r="F45" s="44">
        <v>141</v>
      </c>
      <c r="G45" s="45">
        <v>291</v>
      </c>
    </row>
    <row r="46" spans="1:7" ht="15" customHeight="1" x14ac:dyDescent="0.15">
      <c r="A46" s="105"/>
      <c r="B46" s="100" t="s">
        <v>48</v>
      </c>
      <c r="C46" s="100"/>
      <c r="D46" s="44">
        <v>346</v>
      </c>
      <c r="E46" s="44">
        <v>465</v>
      </c>
      <c r="F46" s="44">
        <v>459</v>
      </c>
      <c r="G46" s="45">
        <v>924</v>
      </c>
    </row>
    <row r="47" spans="1:7" ht="15" customHeight="1" x14ac:dyDescent="0.15">
      <c r="A47" s="105"/>
      <c r="B47" s="100" t="s">
        <v>49</v>
      </c>
      <c r="C47" s="100"/>
      <c r="D47" s="44">
        <v>199</v>
      </c>
      <c r="E47" s="44">
        <v>279</v>
      </c>
      <c r="F47" s="44">
        <v>269</v>
      </c>
      <c r="G47" s="45">
        <v>548</v>
      </c>
    </row>
    <row r="48" spans="1:7" ht="15" customHeight="1" x14ac:dyDescent="0.15">
      <c r="A48" s="105"/>
      <c r="B48" s="100" t="s">
        <v>50</v>
      </c>
      <c r="C48" s="100"/>
      <c r="D48" s="44">
        <v>257</v>
      </c>
      <c r="E48" s="44">
        <v>348</v>
      </c>
      <c r="F48" s="44">
        <v>356</v>
      </c>
      <c r="G48" s="45">
        <v>704</v>
      </c>
    </row>
    <row r="49" spans="1:7" ht="15" customHeight="1" x14ac:dyDescent="0.15">
      <c r="A49" s="105"/>
      <c r="B49" s="100" t="s">
        <v>51</v>
      </c>
      <c r="C49" s="100"/>
      <c r="D49" s="44">
        <v>309</v>
      </c>
      <c r="E49" s="44">
        <v>450</v>
      </c>
      <c r="F49" s="44">
        <v>414</v>
      </c>
      <c r="G49" s="45">
        <v>864</v>
      </c>
    </row>
    <row r="50" spans="1:7" ht="15" customHeight="1" x14ac:dyDescent="0.15">
      <c r="A50" s="105"/>
      <c r="B50" s="100" t="s">
        <v>52</v>
      </c>
      <c r="C50" s="100"/>
      <c r="D50" s="44">
        <v>99</v>
      </c>
      <c r="E50" s="44">
        <v>134</v>
      </c>
      <c r="F50" s="44">
        <v>126</v>
      </c>
      <c r="G50" s="45">
        <v>260</v>
      </c>
    </row>
    <row r="51" spans="1:7" ht="15" customHeight="1" x14ac:dyDescent="0.15">
      <c r="A51" s="105"/>
      <c r="B51" s="100" t="s">
        <v>53</v>
      </c>
      <c r="C51" s="100"/>
      <c r="D51" s="44">
        <v>134</v>
      </c>
      <c r="E51" s="44">
        <v>157</v>
      </c>
      <c r="F51" s="44">
        <v>182</v>
      </c>
      <c r="G51" s="45">
        <v>339</v>
      </c>
    </row>
    <row r="52" spans="1:7" ht="15" customHeight="1" x14ac:dyDescent="0.15">
      <c r="A52" s="105"/>
      <c r="B52" s="100" t="s">
        <v>54</v>
      </c>
      <c r="C52" s="100"/>
      <c r="D52" s="44">
        <v>65</v>
      </c>
      <c r="E52" s="44">
        <v>84</v>
      </c>
      <c r="F52" s="44">
        <v>80</v>
      </c>
      <c r="G52" s="45">
        <v>164</v>
      </c>
    </row>
    <row r="53" spans="1:7" ht="15" customHeight="1" x14ac:dyDescent="0.15">
      <c r="A53" s="105"/>
      <c r="B53" s="100" t="s">
        <v>55</v>
      </c>
      <c r="C53" s="100"/>
      <c r="D53" s="44">
        <v>145</v>
      </c>
      <c r="E53" s="44">
        <v>197</v>
      </c>
      <c r="F53" s="44">
        <v>175</v>
      </c>
      <c r="G53" s="45">
        <v>372</v>
      </c>
    </row>
    <row r="54" spans="1:7" ht="15" customHeight="1" x14ac:dyDescent="0.15">
      <c r="A54" s="105"/>
      <c r="B54" s="100" t="s">
        <v>56</v>
      </c>
      <c r="C54" s="100"/>
      <c r="D54" s="44">
        <v>197</v>
      </c>
      <c r="E54" s="44">
        <v>257</v>
      </c>
      <c r="F54" s="44">
        <v>258</v>
      </c>
      <c r="G54" s="45">
        <v>515</v>
      </c>
    </row>
    <row r="55" spans="1:7" ht="15" customHeight="1" x14ac:dyDescent="0.15">
      <c r="A55" s="105"/>
      <c r="B55" s="100" t="s">
        <v>57</v>
      </c>
      <c r="C55" s="100"/>
      <c r="D55" s="44">
        <v>505</v>
      </c>
      <c r="E55" s="44">
        <v>637</v>
      </c>
      <c r="F55" s="44">
        <v>630</v>
      </c>
      <c r="G55" s="45">
        <v>1267</v>
      </c>
    </row>
    <row r="56" spans="1:7" ht="15" customHeight="1" x14ac:dyDescent="0.15">
      <c r="A56" s="105"/>
      <c r="B56" s="100" t="s">
        <v>58</v>
      </c>
      <c r="C56" s="100"/>
      <c r="D56" s="44">
        <v>165</v>
      </c>
      <c r="E56" s="44">
        <v>213</v>
      </c>
      <c r="F56" s="44">
        <v>245</v>
      </c>
      <c r="G56" s="45">
        <v>458</v>
      </c>
    </row>
    <row r="57" spans="1:7" ht="15" customHeight="1" x14ac:dyDescent="0.15">
      <c r="A57" s="105"/>
      <c r="B57" s="100" t="s">
        <v>59</v>
      </c>
      <c r="C57" s="100"/>
      <c r="D57" s="44">
        <v>95</v>
      </c>
      <c r="E57" s="44">
        <v>136</v>
      </c>
      <c r="F57" s="44">
        <v>150</v>
      </c>
      <c r="G57" s="45">
        <v>286</v>
      </c>
    </row>
    <row r="58" spans="1:7" ht="15" customHeight="1" x14ac:dyDescent="0.15">
      <c r="A58" s="105"/>
      <c r="B58" s="100" t="s">
        <v>60</v>
      </c>
      <c r="C58" s="100"/>
      <c r="D58" s="44">
        <v>55</v>
      </c>
      <c r="E58" s="44">
        <v>109</v>
      </c>
      <c r="F58" s="44">
        <v>102</v>
      </c>
      <c r="G58" s="45">
        <v>211</v>
      </c>
    </row>
    <row r="59" spans="1:7" ht="15" customHeight="1" x14ac:dyDescent="0.15">
      <c r="A59" s="105"/>
      <c r="B59" s="100" t="s">
        <v>61</v>
      </c>
      <c r="C59" s="100"/>
      <c r="D59" s="44">
        <v>88</v>
      </c>
      <c r="E59" s="44">
        <v>83</v>
      </c>
      <c r="F59" s="44">
        <v>5</v>
      </c>
      <c r="G59" s="45">
        <v>88</v>
      </c>
    </row>
    <row r="60" spans="1:7" ht="15" customHeight="1" x14ac:dyDescent="0.15">
      <c r="A60" s="105"/>
      <c r="B60" s="100" t="s">
        <v>62</v>
      </c>
      <c r="C60" s="100"/>
      <c r="D60" s="47">
        <v>70</v>
      </c>
      <c r="E60" s="47">
        <v>13</v>
      </c>
      <c r="F60" s="47">
        <v>57</v>
      </c>
      <c r="G60" s="45">
        <v>70</v>
      </c>
    </row>
    <row r="61" spans="1:7" ht="15" customHeight="1" thickBot="1" x14ac:dyDescent="0.2">
      <c r="A61" s="90"/>
      <c r="B61" s="102" t="s">
        <v>63</v>
      </c>
      <c r="C61" s="102"/>
      <c r="D61" s="48">
        <v>3994</v>
      </c>
      <c r="E61" s="48">
        <v>5325</v>
      </c>
      <c r="F61" s="48">
        <v>5255</v>
      </c>
      <c r="G61" s="57">
        <v>10580</v>
      </c>
    </row>
    <row r="62" spans="1:7" ht="15" customHeight="1" thickTop="1" x14ac:dyDescent="0.15">
      <c r="A62" s="104" t="s">
        <v>64</v>
      </c>
      <c r="B62" s="106" t="s">
        <v>65</v>
      </c>
      <c r="C62" s="106"/>
      <c r="D62" s="51">
        <v>54</v>
      </c>
      <c r="E62" s="51">
        <v>71</v>
      </c>
      <c r="F62" s="51">
        <v>63</v>
      </c>
      <c r="G62" s="52">
        <v>134</v>
      </c>
    </row>
    <row r="63" spans="1:7" ht="15" customHeight="1" x14ac:dyDescent="0.15">
      <c r="A63" s="105"/>
      <c r="B63" s="100" t="s">
        <v>66</v>
      </c>
      <c r="C63" s="100"/>
      <c r="D63" s="44">
        <v>120</v>
      </c>
      <c r="E63" s="44">
        <v>165</v>
      </c>
      <c r="F63" s="44">
        <v>154</v>
      </c>
      <c r="G63" s="45">
        <v>319</v>
      </c>
    </row>
    <row r="64" spans="1:7" ht="15" customHeight="1" x14ac:dyDescent="0.15">
      <c r="A64" s="105"/>
      <c r="B64" s="100" t="s">
        <v>67</v>
      </c>
      <c r="C64" s="100"/>
      <c r="D64" s="44">
        <v>152</v>
      </c>
      <c r="E64" s="44">
        <v>221</v>
      </c>
      <c r="F64" s="44">
        <v>231</v>
      </c>
      <c r="G64" s="45">
        <v>452</v>
      </c>
    </row>
    <row r="65" spans="1:7" ht="15" customHeight="1" x14ac:dyDescent="0.15">
      <c r="A65" s="105"/>
      <c r="B65" s="100" t="s">
        <v>68</v>
      </c>
      <c r="C65" s="100"/>
      <c r="D65" s="44">
        <v>177</v>
      </c>
      <c r="E65" s="44">
        <v>258</v>
      </c>
      <c r="F65" s="44">
        <v>240</v>
      </c>
      <c r="G65" s="45">
        <v>498</v>
      </c>
    </row>
    <row r="66" spans="1:7" ht="15" customHeight="1" x14ac:dyDescent="0.15">
      <c r="A66" s="105"/>
      <c r="B66" s="100" t="s">
        <v>69</v>
      </c>
      <c r="C66" s="100"/>
      <c r="D66" s="44">
        <v>162</v>
      </c>
      <c r="E66" s="44">
        <v>250</v>
      </c>
      <c r="F66" s="44">
        <v>224</v>
      </c>
      <c r="G66" s="45">
        <v>474</v>
      </c>
    </row>
    <row r="67" spans="1:7" ht="15" customHeight="1" x14ac:dyDescent="0.15">
      <c r="A67" s="105"/>
      <c r="B67" s="100" t="s">
        <v>70</v>
      </c>
      <c r="C67" s="100"/>
      <c r="D67" s="44">
        <v>110</v>
      </c>
      <c r="E67" s="44">
        <v>133</v>
      </c>
      <c r="F67" s="44">
        <v>129</v>
      </c>
      <c r="G67" s="45">
        <v>262</v>
      </c>
    </row>
    <row r="68" spans="1:7" ht="15" customHeight="1" x14ac:dyDescent="0.15">
      <c r="A68" s="105"/>
      <c r="B68" s="100" t="s">
        <v>71</v>
      </c>
      <c r="C68" s="100"/>
      <c r="D68" s="44">
        <v>178</v>
      </c>
      <c r="E68" s="44">
        <v>259</v>
      </c>
      <c r="F68" s="44">
        <v>223</v>
      </c>
      <c r="G68" s="45">
        <v>482</v>
      </c>
    </row>
    <row r="69" spans="1:7" ht="15" customHeight="1" x14ac:dyDescent="0.15">
      <c r="A69" s="105"/>
      <c r="B69" s="100" t="s">
        <v>72</v>
      </c>
      <c r="C69" s="100"/>
      <c r="D69" s="44">
        <v>203</v>
      </c>
      <c r="E69" s="44">
        <v>298</v>
      </c>
      <c r="F69" s="44">
        <v>322</v>
      </c>
      <c r="G69" s="45">
        <v>620</v>
      </c>
    </row>
    <row r="70" spans="1:7" ht="15" customHeight="1" x14ac:dyDescent="0.15">
      <c r="A70" s="105"/>
      <c r="B70" s="100" t="s">
        <v>73</v>
      </c>
      <c r="C70" s="100"/>
      <c r="D70" s="44">
        <v>211</v>
      </c>
      <c r="E70" s="44">
        <v>324</v>
      </c>
      <c r="F70" s="44">
        <v>312</v>
      </c>
      <c r="G70" s="45">
        <v>636</v>
      </c>
    </row>
    <row r="71" spans="1:7" ht="15" customHeight="1" x14ac:dyDescent="0.15">
      <c r="A71" s="105"/>
      <c r="B71" s="100" t="s">
        <v>74</v>
      </c>
      <c r="C71" s="100"/>
      <c r="D71" s="44">
        <v>291</v>
      </c>
      <c r="E71" s="44">
        <v>397</v>
      </c>
      <c r="F71" s="44">
        <v>414</v>
      </c>
      <c r="G71" s="45">
        <v>811</v>
      </c>
    </row>
    <row r="72" spans="1:7" ht="15" customHeight="1" x14ac:dyDescent="0.15">
      <c r="A72" s="105"/>
      <c r="B72" s="100" t="s">
        <v>75</v>
      </c>
      <c r="C72" s="100"/>
      <c r="D72" s="44">
        <v>113</v>
      </c>
      <c r="E72" s="44">
        <v>180</v>
      </c>
      <c r="F72" s="44">
        <v>169</v>
      </c>
      <c r="G72" s="45">
        <v>349</v>
      </c>
    </row>
    <row r="73" spans="1:7" ht="15" customHeight="1" x14ac:dyDescent="0.15">
      <c r="A73" s="105"/>
      <c r="B73" s="100" t="s">
        <v>76</v>
      </c>
      <c r="C73" s="100"/>
      <c r="D73" s="44">
        <v>62</v>
      </c>
      <c r="E73" s="44">
        <v>109</v>
      </c>
      <c r="F73" s="44">
        <v>95</v>
      </c>
      <c r="G73" s="45">
        <v>204</v>
      </c>
    </row>
    <row r="74" spans="1:7" ht="15" customHeight="1" x14ac:dyDescent="0.15">
      <c r="A74" s="105"/>
      <c r="B74" s="100" t="s">
        <v>77</v>
      </c>
      <c r="C74" s="100"/>
      <c r="D74" s="44">
        <v>169</v>
      </c>
      <c r="E74" s="44">
        <v>231</v>
      </c>
      <c r="F74" s="44">
        <v>236</v>
      </c>
      <c r="G74" s="45">
        <v>467</v>
      </c>
    </row>
    <row r="75" spans="1:7" ht="15" customHeight="1" x14ac:dyDescent="0.15">
      <c r="A75" s="105"/>
      <c r="B75" s="100" t="s">
        <v>78</v>
      </c>
      <c r="C75" s="100"/>
      <c r="D75" s="44">
        <v>355</v>
      </c>
      <c r="E75" s="44">
        <v>528</v>
      </c>
      <c r="F75" s="44">
        <v>538</v>
      </c>
      <c r="G75" s="45">
        <v>1066</v>
      </c>
    </row>
    <row r="76" spans="1:7" ht="15" customHeight="1" x14ac:dyDescent="0.15">
      <c r="A76" s="105"/>
      <c r="B76" s="100" t="s">
        <v>79</v>
      </c>
      <c r="C76" s="100"/>
      <c r="D76" s="44">
        <v>715</v>
      </c>
      <c r="E76" s="44">
        <v>988</v>
      </c>
      <c r="F76" s="44">
        <v>998</v>
      </c>
      <c r="G76" s="45">
        <v>1986</v>
      </c>
    </row>
    <row r="77" spans="1:7" ht="15" customHeight="1" x14ac:dyDescent="0.15">
      <c r="A77" s="105"/>
      <c r="B77" s="100" t="s">
        <v>80</v>
      </c>
      <c r="C77" s="100"/>
      <c r="D77" s="44">
        <v>251</v>
      </c>
      <c r="E77" s="44">
        <v>382</v>
      </c>
      <c r="F77" s="44">
        <v>373</v>
      </c>
      <c r="G77" s="45">
        <v>755</v>
      </c>
    </row>
    <row r="78" spans="1:7" ht="15" customHeight="1" x14ac:dyDescent="0.15">
      <c r="A78" s="105"/>
      <c r="B78" s="100" t="s">
        <v>81</v>
      </c>
      <c r="C78" s="100"/>
      <c r="D78" s="44">
        <v>165</v>
      </c>
      <c r="E78" s="44">
        <v>218</v>
      </c>
      <c r="F78" s="44">
        <v>217</v>
      </c>
      <c r="G78" s="45">
        <v>435</v>
      </c>
    </row>
    <row r="79" spans="1:7" ht="15" customHeight="1" x14ac:dyDescent="0.15">
      <c r="A79" s="105"/>
      <c r="B79" s="100" t="s">
        <v>82</v>
      </c>
      <c r="C79" s="100"/>
      <c r="D79" s="44">
        <v>312</v>
      </c>
      <c r="E79" s="44">
        <v>438</v>
      </c>
      <c r="F79" s="44">
        <v>436</v>
      </c>
      <c r="G79" s="45">
        <v>874</v>
      </c>
    </row>
    <row r="80" spans="1:7" ht="15" customHeight="1" x14ac:dyDescent="0.15">
      <c r="A80" s="105"/>
      <c r="B80" s="100" t="s">
        <v>83</v>
      </c>
      <c r="C80" s="100"/>
      <c r="D80" s="44">
        <v>136</v>
      </c>
      <c r="E80" s="44">
        <v>191</v>
      </c>
      <c r="F80" s="44">
        <v>173</v>
      </c>
      <c r="G80" s="45">
        <v>364</v>
      </c>
    </row>
    <row r="81" spans="1:7" ht="15" customHeight="1" x14ac:dyDescent="0.15">
      <c r="A81" s="105"/>
      <c r="B81" s="100" t="s">
        <v>84</v>
      </c>
      <c r="C81" s="100"/>
      <c r="D81" s="44">
        <v>85</v>
      </c>
      <c r="E81" s="44">
        <v>127</v>
      </c>
      <c r="F81" s="44">
        <v>122</v>
      </c>
      <c r="G81" s="45">
        <v>249</v>
      </c>
    </row>
    <row r="82" spans="1:7" ht="15" customHeight="1" x14ac:dyDescent="0.15">
      <c r="A82" s="105"/>
      <c r="B82" s="100" t="s">
        <v>85</v>
      </c>
      <c r="C82" s="100"/>
      <c r="D82" s="44">
        <v>114</v>
      </c>
      <c r="E82" s="44">
        <v>162</v>
      </c>
      <c r="F82" s="44">
        <v>186</v>
      </c>
      <c r="G82" s="45">
        <v>348</v>
      </c>
    </row>
    <row r="83" spans="1:7" ht="15" customHeight="1" x14ac:dyDescent="0.15">
      <c r="A83" s="105"/>
      <c r="B83" s="100" t="s">
        <v>86</v>
      </c>
      <c r="C83" s="100"/>
      <c r="D83" s="44">
        <v>67</v>
      </c>
      <c r="E83" s="44">
        <v>98</v>
      </c>
      <c r="F83" s="44">
        <v>117</v>
      </c>
      <c r="G83" s="45">
        <v>215</v>
      </c>
    </row>
    <row r="84" spans="1:7" ht="15" customHeight="1" x14ac:dyDescent="0.15">
      <c r="A84" s="105"/>
      <c r="B84" s="100" t="s">
        <v>87</v>
      </c>
      <c r="C84" s="100"/>
      <c r="D84" s="44">
        <v>192</v>
      </c>
      <c r="E84" s="44">
        <v>366</v>
      </c>
      <c r="F84" s="44">
        <v>346</v>
      </c>
      <c r="G84" s="45">
        <v>712</v>
      </c>
    </row>
    <row r="85" spans="1:7" ht="15" customHeight="1" x14ac:dyDescent="0.15">
      <c r="A85" s="105"/>
      <c r="B85" s="100" t="s">
        <v>88</v>
      </c>
      <c r="C85" s="100"/>
      <c r="D85" s="44">
        <v>123</v>
      </c>
      <c r="E85" s="44">
        <v>228</v>
      </c>
      <c r="F85" s="44">
        <v>233</v>
      </c>
      <c r="G85" s="45">
        <v>461</v>
      </c>
    </row>
    <row r="86" spans="1:7" ht="15" customHeight="1" x14ac:dyDescent="0.15">
      <c r="A86" s="105"/>
      <c r="B86" s="100" t="s">
        <v>89</v>
      </c>
      <c r="C86" s="100"/>
      <c r="D86" s="44">
        <v>58</v>
      </c>
      <c r="E86" s="44">
        <v>25</v>
      </c>
      <c r="F86" s="44">
        <v>33</v>
      </c>
      <c r="G86" s="45">
        <v>58</v>
      </c>
    </row>
    <row r="87" spans="1:7" ht="15" customHeight="1" x14ac:dyDescent="0.15">
      <c r="A87" s="105"/>
      <c r="B87" s="100" t="s">
        <v>90</v>
      </c>
      <c r="C87" s="100"/>
      <c r="D87" s="44">
        <v>106</v>
      </c>
      <c r="E87" s="44">
        <v>33</v>
      </c>
      <c r="F87" s="44">
        <v>74</v>
      </c>
      <c r="G87" s="45">
        <v>107</v>
      </c>
    </row>
    <row r="88" spans="1:7" ht="15" customHeight="1" x14ac:dyDescent="0.15">
      <c r="A88" s="105"/>
      <c r="B88" s="100" t="s">
        <v>91</v>
      </c>
      <c r="C88" s="100"/>
      <c r="D88" s="44">
        <v>53</v>
      </c>
      <c r="E88" s="44">
        <v>31</v>
      </c>
      <c r="F88" s="44">
        <v>22</v>
      </c>
      <c r="G88" s="45">
        <v>53</v>
      </c>
    </row>
    <row r="89" spans="1:7" ht="15" customHeight="1" thickBot="1" x14ac:dyDescent="0.2">
      <c r="A89" s="90"/>
      <c r="B89" s="102" t="s">
        <v>92</v>
      </c>
      <c r="C89" s="102"/>
      <c r="D89" s="48">
        <v>4734</v>
      </c>
      <c r="E89" s="48">
        <v>6711</v>
      </c>
      <c r="F89" s="48">
        <v>6680</v>
      </c>
      <c r="G89" s="57">
        <v>13391</v>
      </c>
    </row>
    <row r="90" spans="1:7" ht="15" customHeight="1" thickTop="1" thickBot="1" x14ac:dyDescent="0.2">
      <c r="A90" s="42" t="s">
        <v>97</v>
      </c>
      <c r="B90" s="103" t="s">
        <v>98</v>
      </c>
      <c r="C90" s="103"/>
      <c r="D90" s="58">
        <v>464</v>
      </c>
      <c r="E90" s="58">
        <v>600</v>
      </c>
      <c r="F90" s="58">
        <v>566</v>
      </c>
      <c r="G90" s="59">
        <v>1166</v>
      </c>
    </row>
    <row r="91" spans="1:7" ht="15" customHeight="1" thickTop="1" x14ac:dyDescent="0.15">
      <c r="A91" s="41"/>
      <c r="B91" s="101" t="s">
        <v>93</v>
      </c>
      <c r="C91" s="101"/>
      <c r="D91" s="60">
        <v>15625</v>
      </c>
      <c r="E91" s="60">
        <v>21217</v>
      </c>
      <c r="F91" s="60">
        <v>20878</v>
      </c>
      <c r="G91" s="60">
        <v>42095</v>
      </c>
    </row>
    <row r="92" spans="1:7" ht="15" customHeight="1" x14ac:dyDescent="0.15">
      <c r="D92" s="9"/>
      <c r="E92" s="9"/>
      <c r="F92" s="9"/>
      <c r="G92" s="9"/>
    </row>
    <row r="93" spans="1:7" ht="15" customHeight="1" x14ac:dyDescent="0.15">
      <c r="D93" s="9"/>
      <c r="E93" s="9"/>
      <c r="F93" s="9"/>
      <c r="G93" s="9"/>
    </row>
    <row r="94" spans="1:7" ht="15" customHeight="1" x14ac:dyDescent="0.15"/>
    <row r="95" spans="1:7" ht="15" customHeight="1" x14ac:dyDescent="0.15"/>
    <row r="96" spans="1:7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</sheetData>
  <mergeCells count="94"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72:C72"/>
    <mergeCell ref="B73:C73"/>
    <mergeCell ref="B74:C74"/>
    <mergeCell ref="B75:C75"/>
    <mergeCell ref="B76:C7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37:C37"/>
    <mergeCell ref="B38:C38"/>
    <mergeCell ref="B39:C39"/>
    <mergeCell ref="B40:C40"/>
    <mergeCell ref="B41:C41"/>
    <mergeCell ref="B32:C32"/>
    <mergeCell ref="B33:C33"/>
    <mergeCell ref="B34:C34"/>
    <mergeCell ref="B35:C35"/>
    <mergeCell ref="B36:C36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F1:G1"/>
    <mergeCell ref="A2:G3"/>
    <mergeCell ref="B4:C4"/>
    <mergeCell ref="E4:G4"/>
    <mergeCell ref="B5:C5"/>
  </mergeCells>
  <phoneticPr fontId="3"/>
  <pageMargins left="0.78740157480314965" right="0.78740157480314965" top="0.31496062992125984" bottom="0.78740157480314965" header="0.19685039370078741" footer="0.51181102362204722"/>
  <pageSetup paperSize="9" orientation="portrait" r:id="rId1"/>
  <headerFooter alignWithMargins="0">
    <oddFooter>&amp;C&amp;P/&amp;N</oddFooter>
  </headerFooter>
  <rowBreaks count="1" manualBreakCount="1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13</vt:i4>
      </vt:variant>
    </vt:vector>
  </HeadingPairs>
  <TitlesOfParts>
    <vt:vector size="25" baseType="lpstr">
      <vt:lpstr>平成26年1月</vt:lpstr>
      <vt:lpstr>平成26年2月</vt:lpstr>
      <vt:lpstr>平成26年3月</vt:lpstr>
      <vt:lpstr>平成26年4月</vt:lpstr>
      <vt:lpstr>平成26年5月</vt:lpstr>
      <vt:lpstr>平成26年6月</vt:lpstr>
      <vt:lpstr>平成26年7月</vt:lpstr>
      <vt:lpstr>平成26年8月</vt:lpstr>
      <vt:lpstr>平成26年9月</vt:lpstr>
      <vt:lpstr>平成26年10月</vt:lpstr>
      <vt:lpstr>平成26年11月</vt:lpstr>
      <vt:lpstr>平成26年12月</vt:lpstr>
      <vt:lpstr>平成26年3月!Print_Area</vt:lpstr>
      <vt:lpstr>平成26年10月!Print_Titles</vt:lpstr>
      <vt:lpstr>平成26年11月!Print_Titles</vt:lpstr>
      <vt:lpstr>平成26年12月!Print_Titles</vt:lpstr>
      <vt:lpstr>平成26年1月!Print_Titles</vt:lpstr>
      <vt:lpstr>平成26年2月!Print_Titles</vt:lpstr>
      <vt:lpstr>平成26年3月!Print_Titles</vt:lpstr>
      <vt:lpstr>平成26年4月!Print_Titles</vt:lpstr>
      <vt:lpstr>平成26年5月!Print_Titles</vt:lpstr>
      <vt:lpstr>平成26年6月!Print_Titles</vt:lpstr>
      <vt:lpstr>平成26年7月!Print_Titles</vt:lpstr>
      <vt:lpstr>平成26年8月!Print_Titles</vt:lpstr>
      <vt:lpstr>平成26年9月!Print_Titles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瀨底　秀</dc:creator>
  <cp:lastModifiedBy>大城　秀人</cp:lastModifiedBy>
  <cp:lastPrinted>2015-01-06T00:46:56Z</cp:lastPrinted>
  <dcterms:created xsi:type="dcterms:W3CDTF">2013-02-01T01:13:55Z</dcterms:created>
  <dcterms:modified xsi:type="dcterms:W3CDTF">2015-01-06T00:51:49Z</dcterms:modified>
</cp:coreProperties>
</file>