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Hab8Z7jeSeoQNGRZzQKj9YQU8P/U7oClvDOOVZOYPunzV2SDXdkmZfnJY0TnQB27/ZzMee5IG6HfMKV7jdv+WA==" workbookSaltValue="iK0ZFmpJvLMTC8rcODp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<sst xmlns="http://schemas.openxmlformats.org/spreadsheetml/2006/main" count="228" uniqueCount="113">
  <si>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</si>
  <si>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</si>
  <si>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</si>
  <si>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</si>
  <si>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</si>
  <si>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</si>
  <si>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</si>
  <si>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</si>
  <si>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</si>
  <si>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</si>
  <si>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</si>
  <si>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</si>
  <si>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</si>
  <si>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</si>
  <si>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</si>
  <si>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</si>
  <si>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</si>
  <si>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</si>
  <si>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</si>
  <si>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</si>
  <si>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</si>
  <si>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</si>
  <si>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</si>
  <si>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</si>
  <si>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</si>
  <si>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</si>
  <si>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</si>
  <si>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</si>
  <si>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</si>
  <si>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</si>
  <si>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</si>
  <si>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</si>
  <si>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</si>
  <si>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</si>
  <si>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</si>
  <si>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</si>
  <si>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</si>
  <si>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</si>
  <si>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</si>
  <si>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</si>
  <si>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</si>
  <si>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</si>
  <si>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</si>
  <si>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</si>
  <si>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</si>
  <si>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</si>
  <si>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</si>
  <si>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</si>
  <si>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</si>
  <si>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</si>
  <si>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</si>
  <si>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</si>
  <si>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</si>
  <si>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</si>
  <si>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</si>
  <si>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</si>
  <si>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</si>
  <si>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</si>
  <si>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</si>
  <si>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</si>
  <si>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</si>
  <si>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</si>
  <si>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</si>
  <si>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</si>
  <si>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</si>
  <si>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</si>
  <si>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</si>
  <si>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</si>
  <si>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</si>
  <si>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</si>
  <si>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</si>
  <si>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</si>
  <si>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</si>
  <si>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</si>
  <si>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</si>
  <si>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</si>
  <si>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</si>
  <si>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</si>
  <si>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</si>
  <si>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</si>
  <si>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</si>
  <si>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</si>
  <si>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</si>
  <si>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</si>
  <si>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</si>
  <si>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</si>
  <si>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</si>
  <si>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</si>
  <si>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</si>
  <si>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</si>
  <si>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</si>
  <si>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</si>
  <si>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</si>
  <si>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</si>
  <si>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</si>
  <si>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</si>
  <si>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</si>
  <si>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</si>
  <si>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</si>
  <si>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</si>
  <si>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</si>
  <si>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</si>
  <si>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</si>
  <si>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</si>
  <si>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</si>
  <si>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</si>
  <si>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</si>
  <si>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</si>
  <si>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</si>
  <si>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</si>
  <si>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</si>
  <si>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平成31年4月より公営企業へ移行し今後、経営戦略を策定し経営の健全化に取り組む。
　他会計からの繰入に依存していることから、今後も下水道接続の推進、下水道使用料の改定の検討や老朽化した施設の統廃合、維持管理費のコスト削減などを行い経営の健全化を図る。</t>
    <rPh sb="43" eb="44">
      <t>タ</t>
    </rPh>
    <rPh sb="44" eb="46">
      <t>カイケイ</t>
    </rPh>
    <rPh sb="49" eb="51">
      <t>クリイレ</t>
    </rPh>
    <rPh sb="52" eb="54">
      <t>イゾン</t>
    </rPh>
    <rPh sb="63" eb="65">
      <t>コンゴ</t>
    </rPh>
    <rPh sb="66" eb="69">
      <t>ゲスイドウ</t>
    </rPh>
    <rPh sb="69" eb="71">
      <t>セツゾク</t>
    </rPh>
    <rPh sb="72" eb="74">
      <t>スイシン</t>
    </rPh>
    <rPh sb="75" eb="78">
      <t>ゲスイドウ</t>
    </rPh>
    <rPh sb="78" eb="81">
      <t>シヨウリョウ</t>
    </rPh>
    <rPh sb="82" eb="84">
      <t>カイテイ</t>
    </rPh>
    <rPh sb="85" eb="87">
      <t>ケントウ</t>
    </rPh>
    <rPh sb="88" eb="91">
      <t>ロウキュウカ</t>
    </rPh>
    <rPh sb="93" eb="95">
      <t>シセツ</t>
    </rPh>
    <rPh sb="96" eb="99">
      <t>トウハイゴウ</t>
    </rPh>
    <rPh sb="100" eb="102">
      <t>イジ</t>
    </rPh>
    <rPh sb="102" eb="105">
      <t>カンリヒ</t>
    </rPh>
    <rPh sb="109" eb="111">
      <t>サクゲン</t>
    </rPh>
    <rPh sb="114" eb="115">
      <t>オコナ</t>
    </rPh>
    <rPh sb="116" eb="118">
      <t>ケイエイ</t>
    </rPh>
    <rPh sb="119" eb="122">
      <t>ケンゼンカ</t>
    </rPh>
    <rPh sb="123" eb="124">
      <t>ハカ</t>
    </rPh>
    <phoneticPr fontId="4"/>
  </si>
  <si>
    <t xml:space="preserve">　漁業集落排水事業については、奥武漁業集落汚水処理場のみで公共下水道事業、農業集落排水事業同様に他会計からの繰入に依存している状況です。
　①総収益について、料金収入は、大きな増減がなく、他会計繰入金に依存しているのが現状である。地方債償還金は、事業がなく年々増加している。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④施設改築に伴う公債費負担が高額となっており、料金収入のみでは、一般会計負担分を除いても補うことができない。また、企業債残高については、前年度に比べ減少している。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9" eb="111">
      <t>ゲンジョウ</t>
    </rPh>
    <rPh sb="115" eb="117">
      <t>チホウ</t>
    </rPh>
    <rPh sb="117" eb="118">
      <t>サイ</t>
    </rPh>
    <rPh sb="118" eb="120">
      <t>ショウカン</t>
    </rPh>
    <rPh sb="120" eb="121">
      <t>キン</t>
    </rPh>
    <rPh sb="123" eb="125">
      <t>ジギョウ</t>
    </rPh>
    <rPh sb="128" eb="130">
      <t>ネンネン</t>
    </rPh>
    <rPh sb="130" eb="132">
      <t>ゾウカ</t>
    </rPh>
    <rPh sb="139" eb="141">
      <t>イジ</t>
    </rPh>
    <rPh sb="141" eb="144">
      <t>カンリヒ</t>
    </rPh>
    <rPh sb="150" eb="153">
      <t>ロウキュウカ</t>
    </rPh>
    <rPh sb="154" eb="155">
      <t>トモナ</t>
    </rPh>
    <rPh sb="156" eb="158">
      <t>ゾウカ</t>
    </rPh>
    <rPh sb="158" eb="160">
      <t>ケイコウ</t>
    </rPh>
    <rPh sb="165" eb="168">
      <t>トウハイゴウ</t>
    </rPh>
    <rPh sb="169" eb="170">
      <t>フク</t>
    </rPh>
    <rPh sb="171" eb="174">
      <t>ソウヒヨウ</t>
    </rPh>
    <rPh sb="175" eb="177">
      <t>ヨクセイ</t>
    </rPh>
    <rPh sb="178" eb="180">
      <t>ケントウ</t>
    </rPh>
    <rPh sb="184" eb="186">
      <t>ヒツヨウ</t>
    </rPh>
    <rPh sb="249" eb="251">
      <t>キギョウ</t>
    </rPh>
    <rPh sb="251" eb="252">
      <t>サイ</t>
    </rPh>
    <rPh sb="252" eb="254">
      <t>ザンダカ</t>
    </rPh>
    <rPh sb="260" eb="263">
      <t>ゼンネンド</t>
    </rPh>
    <rPh sb="264" eb="265">
      <t>クラ</t>
    </rPh>
    <rPh sb="266" eb="268">
      <t>ゲンショウ</t>
    </rPh>
    <rPh sb="276" eb="278">
      <t>リョウキン</t>
    </rPh>
    <rPh sb="278" eb="280">
      <t>シュウニュウ</t>
    </rPh>
    <rPh sb="282" eb="283">
      <t>オオ</t>
    </rPh>
    <rPh sb="285" eb="287">
      <t>ゾウゲン</t>
    </rPh>
    <rPh sb="288" eb="289">
      <t>ナ</t>
    </rPh>
    <rPh sb="290" eb="291">
      <t>ヨコ</t>
    </rPh>
    <rPh sb="297" eb="299">
      <t>オスイ</t>
    </rPh>
    <rPh sb="299" eb="301">
      <t>ショリ</t>
    </rPh>
    <rPh sb="301" eb="302">
      <t>ヒ</t>
    </rPh>
    <rPh sb="307" eb="308">
      <t>オオ</t>
    </rPh>
    <rPh sb="310" eb="312">
      <t>ゾウゲン</t>
    </rPh>
    <rPh sb="313" eb="314">
      <t>ナ</t>
    </rPh>
    <rPh sb="315" eb="316">
      <t>ヨコ</t>
    </rPh>
    <rPh sb="323" eb="325">
      <t>コンゴ</t>
    </rPh>
    <rPh sb="325" eb="328">
      <t>ロウキュウカ</t>
    </rPh>
    <rPh sb="329" eb="330">
      <t>トモナ</t>
    </rPh>
    <rPh sb="331" eb="333">
      <t>イジ</t>
    </rPh>
    <rPh sb="333" eb="335">
      <t>カンリ</t>
    </rPh>
    <rPh sb="335" eb="336">
      <t>ヒ</t>
    </rPh>
    <rPh sb="337" eb="339">
      <t>ゾウカ</t>
    </rPh>
    <rPh sb="341" eb="343">
      <t>ミコ</t>
    </rPh>
    <rPh sb="347" eb="350">
      <t>トウハイゴウ</t>
    </rPh>
    <rPh sb="351" eb="352">
      <t>フク</t>
    </rPh>
    <rPh sb="353" eb="356">
      <t>ソウヒヨウ</t>
    </rPh>
    <rPh sb="357" eb="359">
      <t>ヨクセイ</t>
    </rPh>
    <rPh sb="360" eb="362">
      <t>ケントウ</t>
    </rPh>
    <rPh sb="366" eb="368">
      <t>ヒツヨウ</t>
    </rPh>
    <rPh sb="375" eb="377">
      <t>セツゾク</t>
    </rPh>
    <rPh sb="377" eb="378">
      <t>リツ</t>
    </rPh>
    <rPh sb="381" eb="383">
      <t>イジョウ</t>
    </rPh>
    <rPh sb="386" eb="388">
      <t>コンゴ</t>
    </rPh>
    <rPh sb="388" eb="390">
      <t>ゾウカ</t>
    </rPh>
    <rPh sb="391" eb="393">
      <t>ミコ</t>
    </rPh>
    <rPh sb="400" eb="402">
      <t>オスイ</t>
    </rPh>
    <rPh sb="402" eb="404">
      <t>ショリ</t>
    </rPh>
    <rPh sb="404" eb="406">
      <t>ヒヨウ</t>
    </rPh>
    <rPh sb="407" eb="409">
      <t>ヨクセイ</t>
    </rPh>
    <rPh sb="410" eb="412">
      <t>ケントウ</t>
    </rPh>
    <rPh sb="416" eb="418">
      <t>ヒツヨウ</t>
    </rPh>
    <rPh sb="425" eb="427">
      <t>ゲンジョウ</t>
    </rPh>
    <rPh sb="428" eb="430">
      <t>シセツ</t>
    </rPh>
    <rPh sb="430" eb="432">
      <t>キボ</t>
    </rPh>
    <rPh sb="433" eb="435">
      <t>テキセツ</t>
    </rPh>
    <rPh sb="436" eb="438">
      <t>ハンダン</t>
    </rPh>
    <rPh sb="440" eb="442">
      <t>コンゴ</t>
    </rPh>
    <rPh sb="442" eb="444">
      <t>ノウギョウ</t>
    </rPh>
    <rPh sb="444" eb="446">
      <t>シュウラク</t>
    </rPh>
    <rPh sb="446" eb="448">
      <t>ハイスイ</t>
    </rPh>
    <rPh sb="448" eb="450">
      <t>ジギョウ</t>
    </rPh>
    <rPh sb="451" eb="453">
      <t>シュウマツ</t>
    </rPh>
    <rPh sb="453" eb="455">
      <t>ショリ</t>
    </rPh>
    <rPh sb="455" eb="456">
      <t>ジョウ</t>
    </rPh>
    <rPh sb="457" eb="460">
      <t>トウハイゴウ</t>
    </rPh>
    <rPh sb="461" eb="463">
      <t>ケントウ</t>
    </rPh>
    <rPh sb="467" eb="469">
      <t>ヒツヨウ</t>
    </rPh>
    <rPh sb="476" eb="479">
      <t>ヘイキンチ</t>
    </rPh>
    <rPh sb="480" eb="482">
      <t>ウワマワ</t>
    </rPh>
    <rPh sb="488" eb="490">
      <t>チイキ</t>
    </rPh>
    <rPh sb="490" eb="492">
      <t>ジジョウ</t>
    </rPh>
    <rPh sb="493" eb="494">
      <t>カンガ</t>
    </rPh>
    <rPh sb="495" eb="497">
      <t>シセツ</t>
    </rPh>
    <rPh sb="498" eb="501">
      <t>トウハイゴウ</t>
    </rPh>
    <rPh sb="504" eb="506">
      <t>ケントウ</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</si>
</sst>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44-475A-B7BB-F60FBFF862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E544-475A-B7BB-F60FBFF862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21.03</c:v>
                </c:pt>
                <c:pt idx="1">
                  <c:v>21.03</c:v>
                </c:pt>
                <c:pt idx="2">
                  <c:v>21.03</c:v>
                </c:pt>
                <c:pt idx="3">
                  <c:v>21.79</c:v>
                </c:pt>
                <c:pt idx="4">
                  <c:v>21.67</c:v>
                </c:pt>
              </c:numCache>
            </c:numRef>
          </c:val>
          <c:extLst>
            <c:ext xmlns:c16="http://schemas.microsoft.com/office/drawing/2014/chart" uri="{C3380CC4-5D6E-409C-BE32-E72D297353CC}">
              <c16:uniqueId val="{00000000-BDED-4DAF-ACC6-108876E476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BDED-4DAF-ACC6-108876E476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98.37</c:v>
                </c:pt>
                <c:pt idx="1">
                  <c:v>98.49</c:v>
                </c:pt>
                <c:pt idx="2">
                  <c:v>92.74</c:v>
                </c:pt>
                <c:pt idx="3">
                  <c:v>93.22</c:v>
                </c:pt>
                <c:pt idx="4">
                  <c:v>93.95</c:v>
                </c:pt>
              </c:numCache>
            </c:numRef>
          </c:val>
          <c:extLst>
            <c:ext xmlns:c16="http://schemas.microsoft.com/office/drawing/2014/chart" uri="{C3380CC4-5D6E-409C-BE32-E72D297353CC}">
              <c16:uniqueId val="{00000000-DD20-417C-8B1F-270A9BB775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DD20-417C-8B1F-270A9BB775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60.57</c:v>
                </c:pt>
                <c:pt idx="1">
                  <c:v>63.02</c:v>
                </c:pt>
                <c:pt idx="2">
                  <c:v>62.2</c:v>
                </c:pt>
                <c:pt idx="3">
                  <c:v>72.41</c:v>
                </c:pt>
                <c:pt idx="4">
                  <c:v>81.209999999999994</c:v>
                </c:pt>
              </c:numCache>
            </c:numRef>
          </c:val>
          <c:extLst>
            <c:ext xmlns:c16="http://schemas.microsoft.com/office/drawing/2014/chart" uri="{C3380CC4-5D6E-409C-BE32-E72D297353CC}">
              <c16:uniqueId val="{00000000-EEDE-42C6-B6B3-062465B783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E-42C6-B6B3-062465B783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1-46E3-840E-813692C47A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1-46E3-840E-813692C47A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C-4B85-AE45-4274B6A952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C-4B85-AE45-4274B6A952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7-444D-9DA7-7D5FB1FF83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7-444D-9DA7-7D5FB1FF83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F-406F-B670-2D88929686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F-406F-B670-2D88929686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767.47</c:v>
                </c:pt>
                <c:pt idx="2">
                  <c:v>651.82000000000005</c:v>
                </c:pt>
                <c:pt idx="3">
                  <c:v>659.74</c:v>
                </c:pt>
                <c:pt idx="4">
                  <c:v>668.56</c:v>
                </c:pt>
              </c:numCache>
            </c:numRef>
          </c:val>
          <c:extLst>
            <c:ext xmlns:c16="http://schemas.microsoft.com/office/drawing/2014/chart" uri="{C3380CC4-5D6E-409C-BE32-E72D297353CC}">
              <c16:uniqueId val="{00000000-5191-47FE-812D-2E2A3A54DD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5191-47FE-812D-2E2A3A54DD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37.770000000000003</c:v>
                </c:pt>
                <c:pt idx="1">
                  <c:v>44.59</c:v>
                </c:pt>
                <c:pt idx="2">
                  <c:v>39.229999999999997</c:v>
                </c:pt>
                <c:pt idx="3">
                  <c:v>50.24</c:v>
                </c:pt>
                <c:pt idx="4">
                  <c:v>45.63</c:v>
                </c:pt>
              </c:numCache>
            </c:numRef>
          </c:val>
          <c:extLst>
            <c:ext xmlns:c16="http://schemas.microsoft.com/office/drawing/2014/chart" uri="{C3380CC4-5D6E-409C-BE32-E72D297353CC}">
              <c16:uniqueId val="{00000000-21B8-419D-BE91-1AE528E9B4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21B8-419D-BE91-1AE528E9B4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195.21</c:v>
                </c:pt>
                <c:pt idx="1">
                  <c:v>174.65</c:v>
                </c:pt>
                <c:pt idx="2">
                  <c:v>193.87</c:v>
                </c:pt>
                <c:pt idx="3">
                  <c:v>150</c:v>
                </c:pt>
                <c:pt idx="4">
                  <c:v>150</c:v>
                </c:pt>
              </c:numCache>
            </c:numRef>
          </c:val>
          <c:extLst>
            <c:ext xmlns:c16="http://schemas.microsoft.com/office/drawing/2014/chart" uri="{C3380CC4-5D6E-409C-BE32-E72D297353CC}">
              <c16:uniqueId val="{00000000-2839-479E-A860-BDB4E6ACDE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2839-479E-A860-BDB4E6ACDE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43945</v>
      </c>
      <c r="AM8" s="50"/>
      <c r="AN8" s="50"/>
      <c r="AO8" s="50"/>
      <c r="AP8" s="50"/>
      <c r="AQ8" s="50"/>
      <c r="AR8" s="50"/>
      <c r="AS8" s="50"/>
      <c r="AT8" s="45">
        <f>データ!T6</f>
        <v>49.94</v>
      </c>
      <c r="AU8" s="45"/>
      <c r="AV8" s="45"/>
      <c r="AW8" s="45"/>
      <c r="AX8" s="45"/>
      <c r="AY8" s="45"/>
      <c r="AZ8" s="45"/>
      <c r="BA8" s="45"/>
      <c r="BB8" s="45">
        <f>データ!U6</f>
        <v>879.96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1.88</v>
      </c>
      <c r="Q10" s="45"/>
      <c r="R10" s="45"/>
      <c r="S10" s="45"/>
      <c r="T10" s="45"/>
      <c r="U10" s="45"/>
      <c r="V10" s="45"/>
      <c r="W10" s="45">
        <f>データ!Q6</f>
        <v>100</v>
      </c>
      <c r="X10" s="45"/>
      <c r="Y10" s="45"/>
      <c r="Z10" s="45"/>
      <c r="AA10" s="45"/>
      <c r="AB10" s="45"/>
      <c r="AC10" s="45"/>
      <c r="AD10" s="50">
        <f>データ!R6</f>
        <v>1369</v>
      </c>
      <c r="AE10" s="50"/>
      <c r="AF10" s="50"/>
      <c r="AG10" s="50"/>
      <c r="AH10" s="50"/>
      <c r="AI10" s="50"/>
      <c r="AJ10" s="50"/>
      <c r="AK10" s="2"/>
      <c r="AL10" s="50">
        <f>データ!V6</f>
        <v>827</v>
      </c>
      <c r="AM10" s="50"/>
      <c r="AN10" s="50"/>
      <c r="AO10" s="50"/>
      <c r="AP10" s="50"/>
      <c r="AQ10" s="50"/>
      <c r="AR10" s="50"/>
      <c r="AS10" s="50"/>
      <c r="AT10" s="45">
        <f>データ!W6</f>
        <v>0.12</v>
      </c>
      <c r="AU10" s="45"/>
      <c r="AV10" s="45"/>
      <c r="AW10" s="45"/>
      <c r="AX10" s="45"/>
      <c r="AY10" s="45"/>
      <c r="AZ10" s="45"/>
      <c r="BA10" s="45"/>
      <c r="BB10" s="45">
        <f>データ!X6</f>
        <v>6891.67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GmkQO/yHkgCTBw2faX/WYPrHn9r2+SrM8CqM42sJuGK1nFIreU+TbVxFt2ZyzIIbJwsNxu27SYXx8XmsENkSng==" saltValue="az5ZdG80dwsAooc4+ZgI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472158</v>
      </c>
      <c r="D6" s="33">
        <f t="shared" si="3"/>
        <v>47</v>
      </c>
      <c r="E6" s="33">
        <f t="shared" si="3"/>
        <v>17</v>
      </c>
      <c r="F6" s="33">
        <f t="shared" si="3"/>
        <v>6</v>
      </c>
      <c r="G6" s="33">
        <f t="shared" si="3"/>
        <v>0</v>
      </c>
      <c r="H6" s="33" t="str">
        <f t="shared" si="3"/>
        <v>沖縄県　南城市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1.88</v>
      </c>
      <c r="Q6" s="34">
        <f t="shared" si="3"/>
        <v>100</v>
      </c>
      <c r="R6" s="34">
        <f t="shared" si="3"/>
        <v>1369</v>
      </c>
      <c r="S6" s="34">
        <f t="shared" si="3"/>
        <v>43945</v>
      </c>
      <c r="T6" s="34">
        <f t="shared" si="3"/>
        <v>49.94</v>
      </c>
      <c r="U6" s="34">
        <f t="shared" si="3"/>
        <v>879.96</v>
      </c>
      <c r="V6" s="34">
        <f t="shared" si="3"/>
        <v>827</v>
      </c>
      <c r="W6" s="34">
        <f t="shared" si="3"/>
        <v>0.12</v>
      </c>
      <c r="X6" s="34">
        <f t="shared" si="3"/>
        <v>6891.67</v>
      </c>
      <c r="Y6" s="35">
        <f>IF(Y7="",NA(),Y7)</f>
        <v>60.57</v>
      </c>
      <c r="Z6" s="35">
        <f t="shared" ref="Z6:AH6" si="4">IF(Z7="",NA(),Z7)</f>
        <v>63.02</v>
      </c>
      <c r="AA6" s="35">
        <f t="shared" si="4"/>
        <v>62.2</v>
      </c>
      <c r="AB6" s="35">
        <f t="shared" si="4"/>
        <v>72.41</v>
      </c>
      <c r="AC6" s="35">
        <f t="shared" si="4"/>
        <v>81.209999999999994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767.47</v>
      </c>
      <c r="BH6" s="35">
        <f t="shared" si="7"/>
        <v>651.82000000000005</v>
      </c>
      <c r="BI6" s="35">
        <f t="shared" si="7"/>
        <v>659.74</v>
      </c>
      <c r="BJ6" s="35">
        <f t="shared" si="7"/>
        <v>668.56</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37.770000000000003</v>
      </c>
      <c r="BR6" s="35">
        <f t="shared" ref="BR6:BZ6" si="8">IF(BR7="",NA(),BR7)</f>
        <v>44.59</v>
      </c>
      <c r="BS6" s="35">
        <f t="shared" si="8"/>
        <v>39.229999999999997</v>
      </c>
      <c r="BT6" s="35">
        <f t="shared" si="8"/>
        <v>50.24</v>
      </c>
      <c r="BU6" s="35">
        <f t="shared" si="8"/>
        <v>45.63</v>
      </c>
      <c r="BV6" s="35">
        <f t="shared" si="8"/>
        <v>33.86</v>
      </c>
      <c r="BW6" s="35">
        <f t="shared" si="8"/>
        <v>43.13</v>
      </c>
      <c r="BX6" s="35">
        <f t="shared" si="8"/>
        <v>46.26</v>
      </c>
      <c r="BY6" s="35">
        <f t="shared" si="8"/>
        <v>45.81</v>
      </c>
      <c r="BZ6" s="35">
        <f t="shared" si="8"/>
        <v>43.43</v>
      </c>
      <c r="CA6" s="34" t="str">
        <f>IF(CA7="","",IF(CA7="-","【-】","【"&amp;SUBSTITUTE(TEXT(CA7,"#,##0.00"),"-","△")&amp;"】"))</f>
        <v>【45.14】</v>
      </c>
      <c r="CB6" s="35">
        <f>IF(CB7="",NA(),CB7)</f>
        <v>195.21</v>
      </c>
      <c r="CC6" s="35">
        <f t="shared" ref="CC6:CK6" si="9">IF(CC7="",NA(),CC7)</f>
        <v>174.65</v>
      </c>
      <c r="CD6" s="35">
        <f t="shared" si="9"/>
        <v>193.87</v>
      </c>
      <c r="CE6" s="35">
        <f t="shared" si="9"/>
        <v>150</v>
      </c>
      <c r="CF6" s="35">
        <f t="shared" si="9"/>
        <v>150</v>
      </c>
      <c r="CG6" s="35">
        <f t="shared" si="9"/>
        <v>510.15</v>
      </c>
      <c r="CH6" s="35">
        <f t="shared" si="9"/>
        <v>392.03</v>
      </c>
      <c r="CI6" s="35">
        <f t="shared" si="9"/>
        <v>376.4</v>
      </c>
      <c r="CJ6" s="35">
        <f t="shared" si="9"/>
        <v>383.92</v>
      </c>
      <c r="CK6" s="35">
        <f t="shared" si="9"/>
        <v>400.44</v>
      </c>
      <c r="CL6" s="34" t="str">
        <f>IF(CL7="","",IF(CL7="-","【-】","【"&amp;SUBSTITUTE(TEXT(CL7,"#,##0.00"),"-","△")&amp;"】"))</f>
        <v>【377.19】</v>
      </c>
      <c r="CM6" s="35">
        <f>IF(CM7="",NA(),CM7)</f>
        <v>21.03</v>
      </c>
      <c r="CN6" s="35">
        <f t="shared" ref="CN6:CV6" si="10">IF(CN7="",NA(),CN7)</f>
        <v>21.03</v>
      </c>
      <c r="CO6" s="35">
        <f t="shared" si="10"/>
        <v>21.03</v>
      </c>
      <c r="CP6" s="35">
        <f t="shared" si="10"/>
        <v>21.79</v>
      </c>
      <c r="CQ6" s="35">
        <f t="shared" si="10"/>
        <v>21.67</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98.37</v>
      </c>
      <c r="CY6" s="35">
        <f t="shared" ref="CY6:DG6" si="11">IF(CY7="",NA(),CY7)</f>
        <v>98.49</v>
      </c>
      <c r="CZ6" s="35">
        <f t="shared" si="11"/>
        <v>92.74</v>
      </c>
      <c r="DA6" s="35">
        <f t="shared" si="11"/>
        <v>93.22</v>
      </c>
      <c r="DB6" s="35">
        <f t="shared" si="11"/>
        <v>93.95</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472158</v>
      </c>
      <c r="D7" s="37">
        <v>47</v>
      </c>
      <c r="E7" s="37">
        <v>17</v>
      </c>
      <c r="F7" s="37">
        <v>6</v>
      </c>
      <c r="G7" s="37">
        <v>0</v>
      </c>
      <c r="H7" s="37" t="s">
        <v>97</v>
      </c>
      <c r="I7" s="37" t="s">
        <v>98</v>
      </c>
      <c r="J7" s="37" t="s">
        <v>99</v>
      </c>
      <c r="K7" s="37" t="s">
        <v>100</v>
      </c>
      <c r="L7" s="37" t="s">
        <v>101</v>
      </c>
      <c r="M7" s="37" t="s">
        <v>102</v>
      </c>
      <c r="N7" s="38" t="s">
        <v>103</v>
      </c>
      <c r="O7" s="38" t="s">
        <v>104</v>
      </c>
      <c r="P7" s="38">
        <v>1.88</v>
      </c>
      <c r="Q7" s="38">
        <v>100</v>
      </c>
      <c r="R7" s="38">
        <v>1369</v>
      </c>
      <c r="S7" s="38">
        <v>43945</v>
      </c>
      <c r="T7" s="38">
        <v>49.94</v>
      </c>
      <c r="U7" s="38">
        <v>879.96</v>
      </c>
      <c r="V7" s="38">
        <v>827</v>
      </c>
      <c r="W7" s="38">
        <v>0.12</v>
      </c>
      <c r="X7" s="38">
        <v>6891.67</v>
      </c>
      <c r="Y7" s="38">
        <v>60.57</v>
      </c>
      <c r="Z7" s="38">
        <v>63.02</v>
      </c>
      <c r="AA7" s="38">
        <v>62.2</v>
      </c>
      <c r="AB7" s="38">
        <v>72.41</v>
      </c>
      <c r="AC7" s="38">
        <v>81.209999999999994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767.47</v>
      </c>
      <c r="BH7" s="38">
        <v>651.82000000000005</v>
      </c>
      <c r="BI7" s="38">
        <v>659.74</v>
      </c>
      <c r="BJ7" s="38">
        <v>668.56</v>
      </c>
      <c r="BK7" s="38">
        <v>1741.94</v>
      </c>
      <c r="BL7" s="38">
        <v>1029.24</v>
      </c>
      <c r="BM7" s="38">
        <v>1063.93</v>
      </c>
      <c r="BN7" s="38">
        <v>1060.8599999999999</v>
      </c>
      <c r="BO7" s="38">
        <v>1006.65</v>
      </c>
      <c r="BP7" s="38">
        <v>973.2</v>
      </c>
      <c r="BQ7" s="38">
        <v>37.770000000000003</v>
      </c>
      <c r="BR7" s="38">
        <v>44.59</v>
      </c>
      <c r="BS7" s="38">
        <v>39.229999999999997</v>
      </c>
      <c r="BT7" s="38">
        <v>50.24</v>
      </c>
      <c r="BU7" s="38">
        <v>45.63</v>
      </c>
      <c r="BV7" s="38">
        <v>33.86</v>
      </c>
      <c r="BW7" s="38">
        <v>43.13</v>
      </c>
      <c r="BX7" s="38">
        <v>46.26</v>
      </c>
      <c r="BY7" s="38">
        <v>45.81</v>
      </c>
      <c r="BZ7" s="38">
        <v>43.43</v>
      </c>
      <c r="CA7" s="38">
        <v>45.14</v>
      </c>
      <c r="CB7" s="38">
        <v>195.21</v>
      </c>
      <c r="CC7" s="38">
        <v>174.65</v>
      </c>
      <c r="CD7" s="38">
        <v>193.87</v>
      </c>
      <c r="CE7" s="38">
        <v>150</v>
      </c>
      <c r="CF7" s="38">
        <v>150</v>
      </c>
      <c r="CG7" s="38">
        <v>510.15</v>
      </c>
      <c r="CH7" s="38">
        <v>392.03</v>
      </c>
      <c r="CI7" s="38">
        <v>376.4</v>
      </c>
      <c r="CJ7" s="38">
        <v>383.92</v>
      </c>
      <c r="CK7" s="38">
        <v>400.44</v>
      </c>
      <c r="CL7" s="38">
        <v>377.19</v>
      </c>
      <c r="CM7" s="38">
        <v>21.03</v>
      </c>
      <c r="CN7" s="38">
        <v>21.03</v>
      </c>
      <c r="CO7" s="38">
        <v>21.03</v>
      </c>
      <c r="CP7" s="38">
        <v>21.79</v>
      </c>
      <c r="CQ7" s="38">
        <v>21.67</v>
      </c>
      <c r="CR7" s="38">
        <v>29.86</v>
      </c>
      <c r="CS7" s="38">
        <v>35.64</v>
      </c>
      <c r="CT7" s="38">
        <v>33.729999999999997</v>
      </c>
      <c r="CU7" s="38">
        <v>33.21</v>
      </c>
      <c r="CV7" s="38">
        <v>32.229999999999997</v>
      </c>
      <c r="CW7" s="38">
        <v>33.69</v>
      </c>
      <c r="CX7" s="38">
        <v>98.37</v>
      </c>
      <c r="CY7" s="38">
        <v>98.49</v>
      </c>
      <c r="CZ7" s="38">
        <v>92.74</v>
      </c>
      <c r="DA7" s="38">
        <v>93.22</v>
      </c>
      <c r="DB7" s="38">
        <v>93.95</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dcterms:created xsi:type="dcterms:W3CDTF">2019-12-05T05:26:12Z</dcterms:created>
  <dcterms:modified xsi:type="dcterms:W3CDTF">2020-01-30T00:39:31Z</dcterms:modified>
  <cp:category/>
</cp:coreProperties>
</file>