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maki00383\Desktop\H31.1.15 公営企業に係る経営比較分析表(H29決算)の分析等について\②提出資料\"/>
    </mc:Choice>
  </mc:AlternateContent>
  <workbookProtection workbookAlgorithmName="SHA-512" workbookHashValue="OP8W28c18bNA2/YpOE2kCeTV736MJU+SnUQjfuwzpXlBLX2h7/5dpIatt7nYmbGPHDcNS7KDN0u7rKVrmmxyaw==" workbookSaltValue="P17+iizWusminDmcA8Ba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<sst xmlns="http://schemas.openxmlformats.org/spreadsheetml/2006/main" count="240" uniqueCount="125">
  <si>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</si>
  <si>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</si>
  <si>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</si>
  <si>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</si>
  <si>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</si>
  <si>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</si>
  <si>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</si>
  <si>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</si>
  <si>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</si>
  <si>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</si>
  <si>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</si>
  <si>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</si>
  <si>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</si>
  <si>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</si>
  <si>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</si>
  <si>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</si>
  <si>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</si>
  <si>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</si>
  <si>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</si>
  <si>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</si>
  <si>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</si>
  <si>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</si>
  <si>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</si>
  <si>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</si>
  <si>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</si>
  <si>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</si>
  <si>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</si>
  <si>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</si>
  <si>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</si>
  <si>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</si>
  <si>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</si>
  <si>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</si>
  <si>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</si>
  <si>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</si>
  <si>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</si>
  <si>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</si>
  <si>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</si>
  <si>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</si>
  <si>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</si>
  <si>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</si>
  <si>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</si>
  <si>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</si>
  <si>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</si>
  <si>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</si>
  <si>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</si>
  <si>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</si>
  <si>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</si>
  <si>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</si>
  <si>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</si>
  <si>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</si>
  <si>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</si>
  <si>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</si>
  <si>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</si>
  <si>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</si>
  <si>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</si>
  <si>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</si>
  <si>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</si>
  <si>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</si>
  <si>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</si>
  <si>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</si>
  <si>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</si>
  <si>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</si>
  <si>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</si>
  <si>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</si>
  <si>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</si>
  <si>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</si>
  <si>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</si>
  <si>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</si>
  <si>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</si>
  <si>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</si>
  <si>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</si>
  <si>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</si>
  <si>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</si>
  <si>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</si>
  <si>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</si>
  <si>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</si>
  <si>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</si>
  <si>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</si>
  <si>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</si>
  <si>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</si>
  <si>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</si>
  <si>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</si>
  <si>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</si>
  <si>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</si>
  <si>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</si>
  <si>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</si>
  <si>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</si>
  <si>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</si>
  <si>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</si>
  <si>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</si>
  <si>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</si>
  <si>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</si>
  <si>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</si>
  <si>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</si>
  <si>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</si>
  <si>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</si>
  <si>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</si>
  <si>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</si>
  <si>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</si>
  <si>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</si>
  <si>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</si>
  <si>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</si>
  <si>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</si>
  <si>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</si>
  <si>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</si>
  <si>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</si>
  <si>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</si>
  <si>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</si>
  <si>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</si>
  <si>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</si>
  <si>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</si>
  <si>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</si>
  <si>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</si>
  <si>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</si>
  <si>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</si>
  <si>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</si>
  <si>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</si>
  <si>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</si>
  <si>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</si>
  <si>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</si>
  <si>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</si>
  <si>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</si>
  <si>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老朽化した施設については、修繕箇所が増え修繕費やその他維持管理費が年々増加している。
　今後は、終末処理場の統廃合などを検討し、維持管理費の抑制に努める。</t>
    <rPh sb="1" eb="4">
      <t>ロウキュウカ</t>
    </rPh>
    <rPh sb="6" eb="8">
      <t>シセツ</t>
    </rPh>
    <rPh sb="14" eb="16">
      <t>シュウゼン</t>
    </rPh>
    <rPh sb="16" eb="18">
      <t>カショ</t>
    </rPh>
    <rPh sb="19" eb="20">
      <t>フ</t>
    </rPh>
    <rPh sb="21" eb="24">
      <t>シュウゼンヒ</t>
    </rPh>
    <rPh sb="27" eb="28">
      <t>タ</t>
    </rPh>
    <rPh sb="28" eb="30">
      <t>イジ</t>
    </rPh>
    <rPh sb="30" eb="33">
      <t>カンリヒ</t>
    </rPh>
    <rPh sb="34" eb="36">
      <t>ネンネン</t>
    </rPh>
    <rPh sb="36" eb="38">
      <t>ゾウカ</t>
    </rPh>
    <rPh sb="45" eb="47">
      <t>コンゴ</t>
    </rPh>
    <rPh sb="49" eb="51">
      <t>シュウマツ</t>
    </rPh>
    <rPh sb="51" eb="54">
      <t>ショリジョウ</t>
    </rPh>
    <rPh sb="55" eb="58">
      <t>トウハイゴウ</t>
    </rPh>
    <rPh sb="61" eb="63">
      <t>ケントウ</t>
    </rPh>
    <rPh sb="65" eb="67">
      <t>イジ</t>
    </rPh>
    <rPh sb="67" eb="70">
      <t>カンリヒ</t>
    </rPh>
    <rPh sb="71" eb="73">
      <t>ヨクセイ</t>
    </rPh>
    <rPh sb="74" eb="75">
      <t>ツト</t>
    </rPh>
    <phoneticPr fontId="4"/>
  </si>
  <si>
    <t>　接続率のアップのために職員や推進員の戸別訪問強化、下水道料金改定の検討や維持管理費のコスト縮減を検討し他会計からの繰入金の依存度を下げる必要がある。しかし、料金改定については、市民の意見や議会での議決を得るために他市町村と比較しながら慎重に取り組んでいきたい。
　また、終末処理場の統廃合の検討など、今後も可能な取り組みを行い、経営分析を実施していきたい。
　平成３１年度地方公営企業会計移行に向けて取り組んでいる。</t>
    <rPh sb="1" eb="3">
      <t>セツゾク</t>
    </rPh>
    <rPh sb="3" eb="4">
      <t>リツ</t>
    </rPh>
    <rPh sb="12" eb="14">
      <t>ショクイン</t>
    </rPh>
    <rPh sb="15" eb="17">
      <t>スイシン</t>
    </rPh>
    <rPh sb="17" eb="18">
      <t>イン</t>
    </rPh>
    <rPh sb="19" eb="21">
      <t>コベツ</t>
    </rPh>
    <rPh sb="21" eb="23">
      <t>ホウモン</t>
    </rPh>
    <rPh sb="23" eb="25">
      <t>キョウカ</t>
    </rPh>
    <rPh sb="26" eb="29">
      <t>ゲスイドウ</t>
    </rPh>
    <rPh sb="29" eb="31">
      <t>リョウキン</t>
    </rPh>
    <rPh sb="31" eb="33">
      <t>カイテイ</t>
    </rPh>
    <rPh sb="34" eb="36">
      <t>ケントウ</t>
    </rPh>
    <rPh sb="37" eb="39">
      <t>イジ</t>
    </rPh>
    <rPh sb="39" eb="42">
      <t>カンリヒ</t>
    </rPh>
    <rPh sb="46" eb="48">
      <t>シュクゲン</t>
    </rPh>
    <rPh sb="49" eb="51">
      <t>ケントウ</t>
    </rPh>
    <rPh sb="52" eb="53">
      <t>タ</t>
    </rPh>
    <rPh sb="53" eb="55">
      <t>カイケイ</t>
    </rPh>
    <rPh sb="58" eb="60">
      <t>クリイレ</t>
    </rPh>
    <rPh sb="60" eb="61">
      <t>キン</t>
    </rPh>
    <rPh sb="62" eb="64">
      <t>イゾン</t>
    </rPh>
    <rPh sb="64" eb="65">
      <t>ド</t>
    </rPh>
    <rPh sb="66" eb="67">
      <t>サ</t>
    </rPh>
    <rPh sb="69" eb="71">
      <t>ヒツヨウ</t>
    </rPh>
    <rPh sb="79" eb="81">
      <t>リョウキン</t>
    </rPh>
    <rPh sb="81" eb="83">
      <t>カイテイ</t>
    </rPh>
    <rPh sb="89" eb="91">
      <t>シミン</t>
    </rPh>
    <rPh sb="92" eb="94">
      <t>イケン</t>
    </rPh>
    <rPh sb="95" eb="97">
      <t>ギカイ</t>
    </rPh>
    <rPh sb="99" eb="101">
      <t>ギケツ</t>
    </rPh>
    <rPh sb="102" eb="103">
      <t>エ</t>
    </rPh>
    <rPh sb="107" eb="108">
      <t>タ</t>
    </rPh>
    <rPh sb="108" eb="111">
      <t>シチョウソン</t>
    </rPh>
    <rPh sb="112" eb="114">
      <t>ヒカク</t>
    </rPh>
    <rPh sb="118" eb="120">
      <t>シンチョウ</t>
    </rPh>
    <rPh sb="121" eb="122">
      <t>ト</t>
    </rPh>
    <rPh sb="123" eb="124">
      <t>ク</t>
    </rPh>
    <rPh sb="136" eb="138">
      <t>シュウマツ</t>
    </rPh>
    <rPh sb="138" eb="140">
      <t>ショリ</t>
    </rPh>
    <rPh sb="140" eb="141">
      <t>ジョウ</t>
    </rPh>
    <rPh sb="142" eb="145">
      <t>トウハイゴウ</t>
    </rPh>
    <rPh sb="146" eb="148">
      <t>ケントウ</t>
    </rPh>
    <rPh sb="151" eb="153">
      <t>コンゴ</t>
    </rPh>
    <rPh sb="154" eb="156">
      <t>カノウ</t>
    </rPh>
    <rPh sb="157" eb="158">
      <t>ト</t>
    </rPh>
    <rPh sb="159" eb="160">
      <t>ク</t>
    </rPh>
    <rPh sb="162" eb="163">
      <t>オコナ</t>
    </rPh>
    <rPh sb="165" eb="167">
      <t>ケイエイ</t>
    </rPh>
    <rPh sb="167" eb="169">
      <t>ブンセキ</t>
    </rPh>
    <rPh sb="170" eb="172">
      <t>ジッシ</t>
    </rPh>
    <phoneticPr fontId="4"/>
  </si>
  <si>
    <t>　平成１１年４月に知念西部地区汚水処理場が供用開始され、現在１２箇所終末処理場があります。
　①総収益について、料金収入は、毎年度増加しているが、他会計繰入金についても総収益の約５１．９％となっており依然高い状況にある。
　また、歳出については、主に地方債償還金が増加により他会計繰入金が増加している。
　④施設改築に伴う公債費負担が高額となっており、料金収入のみでは、一般会計負担分を除いても補うことができない。また、企業債残高については、前年度に比べ減少している。
　⑤料金収入は、接続率の増に伴い増加傾向にあり、汚水処理費については、前年度と比べ減少している。
　⑥汚水処理費については、前年度と比べ減少し、有収水量については、接続率の増により増加しているので前年度に比べ汚水処理原価が低くなっている。
　⑦接続率の増に伴い晴天時一日平均処理量は増加しているが利用率が５０％程度である。今後は、現状の施設規模を適切に判断し、終末処理場の統廃合などを含め検討していく必要がある。
　⑧現在取り組んでいる職員や接続推進員の戸別訪問や広報誌などによる接続推進広報活動などにより接続推進の強化をする必要がある。</t>
    <rPh sb="1" eb="3">
      <t>ヘイセイ</t>
    </rPh>
    <rPh sb="5" eb="6">
      <t>ネン</t>
    </rPh>
    <rPh sb="7" eb="8">
      <t>ガツ</t>
    </rPh>
    <rPh sb="9" eb="11">
      <t>チネン</t>
    </rPh>
    <rPh sb="11" eb="13">
      <t>セイブ</t>
    </rPh>
    <rPh sb="13" eb="15">
      <t>チク</t>
    </rPh>
    <rPh sb="15" eb="17">
      <t>オスイ</t>
    </rPh>
    <rPh sb="17" eb="20">
      <t>ショリジョウ</t>
    </rPh>
    <rPh sb="21" eb="23">
      <t>キョウヨウ</t>
    </rPh>
    <rPh sb="23" eb="25">
      <t>カイシ</t>
    </rPh>
    <rPh sb="28" eb="30">
      <t>ゲンザイ</t>
    </rPh>
    <rPh sb="32" eb="34">
      <t>カショ</t>
    </rPh>
    <rPh sb="34" eb="36">
      <t>シュウマツ</t>
    </rPh>
    <rPh sb="36" eb="39">
      <t>ショリジョウ</t>
    </rPh>
    <rPh sb="48" eb="51">
      <t>ソウシュウエキ</t>
    </rPh>
    <rPh sb="56" eb="58">
      <t>リョウキン</t>
    </rPh>
    <rPh sb="58" eb="60">
      <t>シュウニュウ</t>
    </rPh>
    <rPh sb="62" eb="65">
      <t>マイネンド</t>
    </rPh>
    <rPh sb="65" eb="67">
      <t>ゾウカ</t>
    </rPh>
    <rPh sb="73" eb="74">
      <t>タ</t>
    </rPh>
    <rPh sb="74" eb="76">
      <t>カイケイ</t>
    </rPh>
    <rPh sb="76" eb="78">
      <t>クリイレ</t>
    </rPh>
    <rPh sb="78" eb="79">
      <t>キン</t>
    </rPh>
    <rPh sb="84" eb="87">
      <t>ソウシュウエキ</t>
    </rPh>
    <rPh sb="88" eb="89">
      <t>ヤク</t>
    </rPh>
    <rPh sb="100" eb="102">
      <t>イゼン</t>
    </rPh>
    <rPh sb="102" eb="103">
      <t>タカ</t>
    </rPh>
    <rPh sb="104" eb="106">
      <t>ジョウキョウ</t>
    </rPh>
    <rPh sb="115" eb="117">
      <t>サイシュツ</t>
    </rPh>
    <rPh sb="123" eb="124">
      <t>オモ</t>
    </rPh>
    <rPh sb="125" eb="127">
      <t>チホウ</t>
    </rPh>
    <rPh sb="127" eb="128">
      <t>サイ</t>
    </rPh>
    <rPh sb="128" eb="131">
      <t>ショウカンキン</t>
    </rPh>
    <rPh sb="132" eb="134">
      <t>ゾウカ</t>
    </rPh>
    <rPh sb="137" eb="138">
      <t>タ</t>
    </rPh>
    <rPh sb="138" eb="140">
      <t>カイケイ</t>
    </rPh>
    <rPh sb="140" eb="142">
      <t>クリイレ</t>
    </rPh>
    <rPh sb="142" eb="143">
      <t>キン</t>
    </rPh>
    <rPh sb="144" eb="146">
      <t>ゾウカ</t>
    </rPh>
    <rPh sb="210" eb="212">
      <t>キギョウ</t>
    </rPh>
    <rPh sb="212" eb="213">
      <t>サイ</t>
    </rPh>
    <rPh sb="213" eb="215">
      <t>ザンダカ</t>
    </rPh>
    <rPh sb="221" eb="224">
      <t>ゼンネンド</t>
    </rPh>
    <rPh sb="225" eb="226">
      <t>クラ</t>
    </rPh>
    <rPh sb="227" eb="229">
      <t>ゲンショウ</t>
    </rPh>
    <rPh sb="383" eb="386">
      <t>リヨウリツ</t>
    </rPh>
    <rPh sb="390" eb="392">
      <t>テイド</t>
    </rPh>
    <rPh sb="396" eb="398">
      <t>コンゴ</t>
    </rPh>
    <rPh sb="400" eb="402">
      <t>ゲンジョウ</t>
    </rPh>
    <rPh sb="403" eb="405">
      <t>シセツ</t>
    </rPh>
    <rPh sb="405" eb="407">
      <t>キボ</t>
    </rPh>
    <rPh sb="408" eb="410">
      <t>テキセツ</t>
    </rPh>
    <rPh sb="411" eb="413">
      <t>ハンダン</t>
    </rPh>
    <rPh sb="415" eb="417">
      <t>シュウマツ</t>
    </rPh>
    <rPh sb="417" eb="420">
      <t>ショリジョウ</t>
    </rPh>
    <rPh sb="421" eb="424">
      <t>トウハイゴウ</t>
    </rPh>
    <rPh sb="427" eb="428">
      <t>フク</t>
    </rPh>
    <rPh sb="429" eb="431">
      <t>ケントウ</t>
    </rPh>
    <rPh sb="435" eb="437">
      <t>ヒツヨウ</t>
    </rPh>
    <rPh sb="444" eb="446">
      <t>ゲンザイ</t>
    </rPh>
    <rPh sb="446" eb="447">
      <t>ト</t>
    </rPh>
    <rPh sb="448" eb="449">
      <t>ク</t>
    </rPh>
    <rPh sb="453" eb="455">
      <t>ショクイン</t>
    </rPh>
    <rPh sb="456" eb="458">
      <t>セツゾク</t>
    </rPh>
    <rPh sb="458" eb="460">
      <t>スイシン</t>
    </rPh>
    <rPh sb="460" eb="461">
      <t>イン</t>
    </rPh>
    <rPh sb="462" eb="464">
      <t>コベツ</t>
    </rPh>
    <rPh sb="464" eb="466">
      <t>ホウモン</t>
    </rPh>
    <rPh sb="467" eb="470">
      <t>コウホウシ</t>
    </rPh>
    <rPh sb="475" eb="477">
      <t>セツゾク</t>
    </rPh>
    <rPh sb="477" eb="479">
      <t>スイシン</t>
    </rPh>
    <rPh sb="479" eb="481">
      <t>コウホウ</t>
    </rPh>
    <rPh sb="481" eb="483">
      <t>カツドウ</t>
    </rPh>
    <rPh sb="488" eb="490">
      <t>セツゾク</t>
    </rPh>
    <rPh sb="490" eb="492">
      <t>スイシン</t>
    </rPh>
    <rPh sb="493" eb="495">
      <t>キョウカ</t>
    </rPh>
    <rPh sb="498" eb="5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</si>
</sst>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7E-4D45-909D-417E605F85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c:ext xmlns:c16="http://schemas.microsoft.com/office/drawing/2014/chart" uri="{C3380CC4-5D6E-409C-BE32-E72D297353CC}">
              <c16:uniqueId val="{00000001-167E-4D45-909D-417E605F85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49.98</c:v>
                </c:pt>
                <c:pt idx="1">
                  <c:v>47.38</c:v>
                </c:pt>
                <c:pt idx="2">
                  <c:v>49.66</c:v>
                </c:pt>
                <c:pt idx="3">
                  <c:v>51.67</c:v>
                </c:pt>
                <c:pt idx="4">
                  <c:v>52.85</c:v>
                </c:pt>
              </c:numCache>
            </c:numRef>
          </c:val>
          <c:extLst>
            <c:ext xmlns:c16="http://schemas.microsoft.com/office/drawing/2014/chart" uri="{C3380CC4-5D6E-409C-BE32-E72D297353CC}">
              <c16:uniqueId val="{00000000-3183-4A99-BABF-D7F77B856C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c:ext xmlns:c16="http://schemas.microsoft.com/office/drawing/2014/chart" uri="{C3380CC4-5D6E-409C-BE32-E72D297353CC}">
              <c16:uniqueId val="{00000001-3183-4A99-BABF-D7F77B856C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65.86</c:v>
                </c:pt>
                <c:pt idx="1">
                  <c:v>65.84</c:v>
                </c:pt>
                <c:pt idx="2">
                  <c:v>67.36</c:v>
                </c:pt>
                <c:pt idx="3">
                  <c:v>74.2</c:v>
                </c:pt>
                <c:pt idx="4">
                  <c:v>76.040000000000006</c:v>
                </c:pt>
              </c:numCache>
            </c:numRef>
          </c:val>
          <c:extLst>
            <c:ext xmlns:c16="http://schemas.microsoft.com/office/drawing/2014/chart" uri="{C3380CC4-5D6E-409C-BE32-E72D297353CC}">
              <c16:uniqueId val="{00000000-F5A0-41DC-9B6F-BB050109E5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c:ext xmlns:c16="http://schemas.microsoft.com/office/drawing/2014/chart" uri="{C3380CC4-5D6E-409C-BE32-E72D297353CC}">
              <c16:uniqueId val="{00000001-F5A0-41DC-9B6F-BB050109E5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79.06</c:v>
                </c:pt>
                <c:pt idx="1">
                  <c:v>75.45</c:v>
                </c:pt>
                <c:pt idx="2">
                  <c:v>71.69</c:v>
                </c:pt>
                <c:pt idx="3">
                  <c:v>71.17</c:v>
                </c:pt>
                <c:pt idx="4">
                  <c:v>72.040000000000006</c:v>
                </c:pt>
              </c:numCache>
            </c:numRef>
          </c:val>
          <c:extLst>
            <c:ext xmlns:c16="http://schemas.microsoft.com/office/drawing/2014/chart" uri="{C3380CC4-5D6E-409C-BE32-E72D297353CC}">
              <c16:uniqueId val="{00000000-CFC7-4714-B7C2-646EF7F948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7-4714-B7C2-646EF7F948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0F-4E66-B67C-F9D8748ED9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F-4E66-B67C-F9D8748ED9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96-4606-82C4-6827E292F0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6-4606-82C4-6827E292F0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02-4E78-8F13-BCAE2BCBE2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2-4E78-8F13-BCAE2BCBE2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C-4052-81A1-ABC801E316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C-4052-81A1-ABC801E316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620.19000000000005</c:v>
                </c:pt>
                <c:pt idx="3" formatCode="#,##0.00;&quot;△&quot;#,##0.00;&quot;-&quot;">
                  <c:v>548.07000000000005</c:v>
                </c:pt>
                <c:pt idx="4" formatCode="#,##0.00;&quot;△&quot;#,##0.00;&quot;-&quot;">
                  <c:v>534.74</c:v>
                </c:pt>
              </c:numCache>
            </c:numRef>
          </c:val>
          <c:extLst>
            <c:ext xmlns:c16="http://schemas.microsoft.com/office/drawing/2014/chart" uri="{C3380CC4-5D6E-409C-BE32-E72D297353CC}">
              <c16:uniqueId val="{00000000-A7A0-40EC-88EE-0D9A43C267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c:ext xmlns:c16="http://schemas.microsoft.com/office/drawing/2014/chart" uri="{C3380CC4-5D6E-409C-BE32-E72D297353CC}">
              <c16:uniqueId val="{00000001-A7A0-40EC-88EE-0D9A43C267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35.89</c:v>
                </c:pt>
                <c:pt idx="1">
                  <c:v>39.18</c:v>
                </c:pt>
                <c:pt idx="2">
                  <c:v>44.05</c:v>
                </c:pt>
                <c:pt idx="3">
                  <c:v>44.87</c:v>
                </c:pt>
                <c:pt idx="4">
                  <c:v>52.26</c:v>
                </c:pt>
              </c:numCache>
            </c:numRef>
          </c:val>
          <c:extLst>
            <c:ext xmlns:c16="http://schemas.microsoft.com/office/drawing/2014/chart" uri="{C3380CC4-5D6E-409C-BE32-E72D297353CC}">
              <c16:uniqueId val="{00000000-A809-4ED1-9E7A-EC8832AF07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c:ext xmlns:c16="http://schemas.microsoft.com/office/drawing/2014/chart" uri="{C3380CC4-5D6E-409C-BE32-E72D297353CC}">
              <c16:uniqueId val="{00000001-A809-4ED1-9E7A-EC8832AF07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208.93</c:v>
                </c:pt>
                <c:pt idx="1">
                  <c:v>195.31</c:v>
                </c:pt>
                <c:pt idx="2">
                  <c:v>179.8</c:v>
                </c:pt>
                <c:pt idx="3">
                  <c:v>175.12</c:v>
                </c:pt>
                <c:pt idx="4">
                  <c:v>150</c:v>
                </c:pt>
              </c:numCache>
            </c:numRef>
          </c:val>
          <c:extLst>
            <c:ext xmlns:c16="http://schemas.microsoft.com/office/drawing/2014/chart" uri="{C3380CC4-5D6E-409C-BE32-E72D297353CC}">
              <c16:uniqueId val="{00000000-AF26-4E34-B7B6-4A6A5F38DC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c:ext xmlns:c16="http://schemas.microsoft.com/office/drawing/2014/chart" uri="{C3380CC4-5D6E-409C-BE32-E72D297353CC}">
              <c16:uniqueId val="{00000001-AF26-4E34-B7B6-4A6A5F38DC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1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南城市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43669</v>
      </c>
      <c r="AM8" s="68"/>
      <c r="AN8" s="68"/>
      <c r="AO8" s="68"/>
      <c r="AP8" s="68"/>
      <c r="AQ8" s="68"/>
      <c r="AR8" s="68"/>
      <c r="AS8" s="68"/>
      <c r="AT8" s="67">
        <f>データ!T6</f>
        <v>49.94</v>
      </c>
      <c r="AU8" s="67"/>
      <c r="AV8" s="67"/>
      <c r="AW8" s="67"/>
      <c r="AX8" s="67"/>
      <c r="AY8" s="67"/>
      <c r="AZ8" s="67"/>
      <c r="BA8" s="67"/>
      <c r="BB8" s="67">
        <f>データ!U6</f>
        <v>874.43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42.62</v>
      </c>
      <c r="Q10" s="67"/>
      <c r="R10" s="67"/>
      <c r="S10" s="67"/>
      <c r="T10" s="67"/>
      <c r="U10" s="67"/>
      <c r="V10" s="67"/>
      <c r="W10" s="67">
        <f>データ!Q6</f>
        <v>100</v>
      </c>
      <c r="X10" s="67"/>
      <c r="Y10" s="67"/>
      <c r="Z10" s="67"/>
      <c r="AA10" s="67"/>
      <c r="AB10" s="67"/>
      <c r="AC10" s="67"/>
      <c r="AD10" s="68">
        <f>データ!R6</f>
        <v>1369</v>
      </c>
      <c r="AE10" s="68"/>
      <c r="AF10" s="68"/>
      <c r="AG10" s="68"/>
      <c r="AH10" s="68"/>
      <c r="AI10" s="68"/>
      <c r="AJ10" s="68"/>
      <c r="AK10" s="2"/>
      <c r="AL10" s="68">
        <f>データ!V6</f>
        <v>18580</v>
      </c>
      <c r="AM10" s="68"/>
      <c r="AN10" s="68"/>
      <c r="AO10" s="68"/>
      <c r="AP10" s="68"/>
      <c r="AQ10" s="68"/>
      <c r="AR10" s="68"/>
      <c r="AS10" s="68"/>
      <c r="AT10" s="67">
        <f>データ!W6</f>
        <v>9.09</v>
      </c>
      <c r="AU10" s="67"/>
      <c r="AV10" s="67"/>
      <c r="AW10" s="67"/>
      <c r="AX10" s="67"/>
      <c r="AY10" s="67"/>
      <c r="AZ10" s="67"/>
      <c r="BA10" s="67"/>
      <c r="BB10" s="67">
        <f>データ!X6</f>
        <v>2044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8U2ByxwiWv900EIUx1qOLseFP85PnLG9IYAmc8ZjdvJhVGPEXUpAPzrf7+TgjWBtcRLg/FInhz8AZuB2UD8z4Q==" saltValue="R7LyMJFDtf0OopZBQKdYU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472158</v>
      </c>
      <c r="D6" s="32">
        <f t="shared" si="3"/>
        <v>47</v>
      </c>
      <c r="E6" s="32">
        <f t="shared" si="3"/>
        <v>17</v>
      </c>
      <c r="F6" s="32">
        <f t="shared" si="3"/>
        <v>5</v>
      </c>
      <c r="G6" s="32">
        <f t="shared" si="3"/>
        <v>0</v>
      </c>
      <c r="H6" s="32" t="str">
        <f t="shared" si="3"/>
        <v>沖縄県　南城市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42.62</v>
      </c>
      <c r="Q6" s="33">
        <f t="shared" si="3"/>
        <v>100</v>
      </c>
      <c r="R6" s="33">
        <f t="shared" si="3"/>
        <v>1369</v>
      </c>
      <c r="S6" s="33">
        <f t="shared" si="3"/>
        <v>43669</v>
      </c>
      <c r="T6" s="33">
        <f t="shared" si="3"/>
        <v>49.94</v>
      </c>
      <c r="U6" s="33">
        <f t="shared" si="3"/>
        <v>874.43</v>
      </c>
      <c r="V6" s="33">
        <f t="shared" si="3"/>
        <v>18580</v>
      </c>
      <c r="W6" s="33">
        <f t="shared" si="3"/>
        <v>9.09</v>
      </c>
      <c r="X6" s="33">
        <f t="shared" si="3"/>
        <v>2044</v>
      </c>
      <c r="Y6" s="34">
        <f>IF(Y7="",NA(),Y7)</f>
        <v>79.06</v>
      </c>
      <c r="Z6" s="34">
        <f t="shared" ref="Z6:AH6" si="4">IF(Z7="",NA(),Z7)</f>
        <v>75.45</v>
      </c>
      <c r="AA6" s="34">
        <f t="shared" si="4"/>
        <v>71.69</v>
      </c>
      <c r="AB6" s="34">
        <f t="shared" si="4"/>
        <v>71.17</v>
      </c>
      <c r="AC6" s="34">
        <f t="shared" si="4"/>
        <v>72.040000000000006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620.19000000000005</v>
      </c>
      <c r="BI6" s="34">
        <f t="shared" si="7"/>
        <v>548.07000000000005</v>
      </c>
      <c r="BJ6" s="34">
        <f t="shared" si="7"/>
        <v>534.74</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35.89</v>
      </c>
      <c r="BR6" s="34">
        <f t="shared" ref="BR6:BZ6" si="8">IF(BR7="",NA(),BR7)</f>
        <v>39.18</v>
      </c>
      <c r="BS6" s="34">
        <f t="shared" si="8"/>
        <v>44.05</v>
      </c>
      <c r="BT6" s="34">
        <f t="shared" si="8"/>
        <v>44.87</v>
      </c>
      <c r="BU6" s="34">
        <f t="shared" si="8"/>
        <v>52.26</v>
      </c>
      <c r="BV6" s="34">
        <f t="shared" si="8"/>
        <v>41.04</v>
      </c>
      <c r="BW6" s="34">
        <f t="shared" si="8"/>
        <v>50.82</v>
      </c>
      <c r="BX6" s="34">
        <f t="shared" si="8"/>
        <v>52.19</v>
      </c>
      <c r="BY6" s="34">
        <f t="shared" si="8"/>
        <v>55.32</v>
      </c>
      <c r="BZ6" s="34">
        <f t="shared" si="8"/>
        <v>59.8</v>
      </c>
      <c r="CA6" s="33" t="str">
        <f>IF(CA7="","",IF(CA7="-","【-】","【"&amp;SUBSTITUTE(TEXT(CA7,"#,##0.00"),"-","△")&amp;"】"))</f>
        <v>【60.64】</v>
      </c>
      <c r="CB6" s="34">
        <f>IF(CB7="",NA(),CB7)</f>
        <v>208.93</v>
      </c>
      <c r="CC6" s="34">
        <f t="shared" ref="CC6:CK6" si="9">IF(CC7="",NA(),CC7)</f>
        <v>195.31</v>
      </c>
      <c r="CD6" s="34">
        <f t="shared" si="9"/>
        <v>179.8</v>
      </c>
      <c r="CE6" s="34">
        <f t="shared" si="9"/>
        <v>175.12</v>
      </c>
      <c r="CF6" s="34">
        <f t="shared" si="9"/>
        <v>150</v>
      </c>
      <c r="CG6" s="34">
        <f t="shared" si="9"/>
        <v>357.08</v>
      </c>
      <c r="CH6" s="34">
        <f t="shared" si="9"/>
        <v>300.52</v>
      </c>
      <c r="CI6" s="34">
        <f t="shared" si="9"/>
        <v>296.14</v>
      </c>
      <c r="CJ6" s="34">
        <f t="shared" si="9"/>
        <v>283.17</v>
      </c>
      <c r="CK6" s="34">
        <f t="shared" si="9"/>
        <v>263.76</v>
      </c>
      <c r="CL6" s="33" t="str">
        <f>IF(CL7="","",IF(CL7="-","【-】","【"&amp;SUBSTITUTE(TEXT(CL7,"#,##0.00"),"-","△")&amp;"】"))</f>
        <v>【255.52】</v>
      </c>
      <c r="CM6" s="34">
        <f>IF(CM7="",NA(),CM7)</f>
        <v>49.98</v>
      </c>
      <c r="CN6" s="34">
        <f t="shared" ref="CN6:CV6" si="10">IF(CN7="",NA(),CN7)</f>
        <v>47.38</v>
      </c>
      <c r="CO6" s="34">
        <f t="shared" si="10"/>
        <v>49.66</v>
      </c>
      <c r="CP6" s="34">
        <f t="shared" si="10"/>
        <v>51.67</v>
      </c>
      <c r="CQ6" s="34">
        <f t="shared" si="10"/>
        <v>52.85</v>
      </c>
      <c r="CR6" s="34">
        <f t="shared" si="10"/>
        <v>45.95</v>
      </c>
      <c r="CS6" s="34">
        <f t="shared" si="10"/>
        <v>53.24</v>
      </c>
      <c r="CT6" s="34">
        <f t="shared" si="10"/>
        <v>52.31</v>
      </c>
      <c r="CU6" s="34">
        <f t="shared" si="10"/>
        <v>60.65</v>
      </c>
      <c r="CV6" s="34">
        <f t="shared" si="10"/>
        <v>51.75</v>
      </c>
      <c r="CW6" s="33" t="str">
        <f>IF(CW7="","",IF(CW7="-","【-】","【"&amp;SUBSTITUTE(TEXT(CW7,"#,##0.00"),"-","△")&amp;"】"))</f>
        <v>【52.49】</v>
      </c>
      <c r="CX6" s="34">
        <f>IF(CX7="",NA(),CX7)</f>
        <v>65.86</v>
      </c>
      <c r="CY6" s="34">
        <f t="shared" ref="CY6:DG6" si="11">IF(CY7="",NA(),CY7)</f>
        <v>65.84</v>
      </c>
      <c r="CZ6" s="34">
        <f t="shared" si="11"/>
        <v>67.36</v>
      </c>
      <c r="DA6" s="34">
        <f t="shared" si="11"/>
        <v>74.2</v>
      </c>
      <c r="DB6" s="34">
        <f t="shared" si="11"/>
        <v>76.040000000000006</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472158</v>
      </c>
      <c r="D7" s="36">
        <v>47</v>
      </c>
      <c r="E7" s="36">
        <v>17</v>
      </c>
      <c r="F7" s="36">
        <v>5</v>
      </c>
      <c r="G7" s="36">
        <v>0</v>
      </c>
      <c r="H7" s="36" t="s">
        <v>109</v>
      </c>
      <c r="I7" s="36" t="s">
        <v>110</v>
      </c>
      <c r="J7" s="36" t="s">
        <v>111</v>
      </c>
      <c r="K7" s="36" t="s">
        <v>112</v>
      </c>
      <c r="L7" s="36" t="s">
        <v>113</v>
      </c>
      <c r="M7" s="36" t="s">
        <v>114</v>
      </c>
      <c r="N7" s="37" t="s">
        <v>115</v>
      </c>
      <c r="O7" s="37" t="s">
        <v>116</v>
      </c>
      <c r="P7" s="37">
        <v>42.62</v>
      </c>
      <c r="Q7" s="37">
        <v>100</v>
      </c>
      <c r="R7" s="37">
        <v>1369</v>
      </c>
      <c r="S7" s="37">
        <v>43669</v>
      </c>
      <c r="T7" s="37">
        <v>49.94</v>
      </c>
      <c r="U7" s="37">
        <v>874.43</v>
      </c>
      <c r="V7" s="37">
        <v>18580</v>
      </c>
      <c r="W7" s="37">
        <v>9.09</v>
      </c>
      <c r="X7" s="37">
        <v>2044</v>
      </c>
      <c r="Y7" s="37">
        <v>79.06</v>
      </c>
      <c r="Z7" s="37">
        <v>75.45</v>
      </c>
      <c r="AA7" s="37">
        <v>71.69</v>
      </c>
      <c r="AB7" s="37">
        <v>71.17</v>
      </c>
      <c r="AC7" s="37">
        <v>72.040000000000006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620.19000000000005</v>
      </c>
      <c r="BI7" s="37">
        <v>548.07000000000005</v>
      </c>
      <c r="BJ7" s="37">
        <v>534.74</v>
      </c>
      <c r="BK7" s="37">
        <v>1117.1099999999999</v>
      </c>
      <c r="BL7" s="37">
        <v>1044.8</v>
      </c>
      <c r="BM7" s="37">
        <v>1081.8</v>
      </c>
      <c r="BN7" s="37">
        <v>974.93</v>
      </c>
      <c r="BO7" s="37">
        <v>855.8</v>
      </c>
      <c r="BP7" s="37">
        <v>814.89</v>
      </c>
      <c r="BQ7" s="37">
        <v>35.89</v>
      </c>
      <c r="BR7" s="37">
        <v>39.18</v>
      </c>
      <c r="BS7" s="37">
        <v>44.05</v>
      </c>
      <c r="BT7" s="37">
        <v>44.87</v>
      </c>
      <c r="BU7" s="37">
        <v>52.26</v>
      </c>
      <c r="BV7" s="37">
        <v>41.04</v>
      </c>
      <c r="BW7" s="37">
        <v>50.82</v>
      </c>
      <c r="BX7" s="37">
        <v>52.19</v>
      </c>
      <c r="BY7" s="37">
        <v>55.32</v>
      </c>
      <c r="BZ7" s="37">
        <v>59.8</v>
      </c>
      <c r="CA7" s="37">
        <v>60.64</v>
      </c>
      <c r="CB7" s="37">
        <v>208.93</v>
      </c>
      <c r="CC7" s="37">
        <v>195.31</v>
      </c>
      <c r="CD7" s="37">
        <v>179.8</v>
      </c>
      <c r="CE7" s="37">
        <v>175.12</v>
      </c>
      <c r="CF7" s="37">
        <v>150</v>
      </c>
      <c r="CG7" s="37">
        <v>357.08</v>
      </c>
      <c r="CH7" s="37">
        <v>300.52</v>
      </c>
      <c r="CI7" s="37">
        <v>296.14</v>
      </c>
      <c r="CJ7" s="37">
        <v>283.17</v>
      </c>
      <c r="CK7" s="37">
        <v>263.76</v>
      </c>
      <c r="CL7" s="37">
        <v>255.52</v>
      </c>
      <c r="CM7" s="37">
        <v>49.98</v>
      </c>
      <c r="CN7" s="37">
        <v>47.38</v>
      </c>
      <c r="CO7" s="37">
        <v>49.66</v>
      </c>
      <c r="CP7" s="37">
        <v>51.67</v>
      </c>
      <c r="CQ7" s="37">
        <v>52.85</v>
      </c>
      <c r="CR7" s="37">
        <v>45.95</v>
      </c>
      <c r="CS7" s="37">
        <v>53.24</v>
      </c>
      <c r="CT7" s="37">
        <v>52.31</v>
      </c>
      <c r="CU7" s="37">
        <v>60.65</v>
      </c>
      <c r="CV7" s="37">
        <v>51.75</v>
      </c>
      <c r="CW7" s="37">
        <v>52.49</v>
      </c>
      <c r="CX7" s="37">
        <v>65.86</v>
      </c>
      <c r="CY7" s="37">
        <v>65.84</v>
      </c>
      <c r="CZ7" s="37">
        <v>67.36</v>
      </c>
      <c r="DA7" s="37">
        <v>74.2</v>
      </c>
      <c r="DB7" s="37">
        <v>76.040000000000006</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dcterms:created xsi:type="dcterms:W3CDTF">2018-12-03T09:31:49Z</dcterms:created>
  <dcterms:modified xsi:type="dcterms:W3CDTF">2019-01-25T07:49:19Z</dcterms:modified>
  <cp:category/>
</cp:coreProperties>
</file>