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30" yWindow="-15" windowWidth="10275" windowHeight="80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<sst xmlns="http://schemas.openxmlformats.org/spreadsheetml/2006/main" count="226" uniqueCount="111">
  <si>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</si>
  <si>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</si>
  <si>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</si>
  <si>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</si>
  <si>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</si>
  <si>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</si>
  <si>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</si>
  <si>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</si>
  <si>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</si>
  <si>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</si>
  <si>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</si>
  <si>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</si>
  <si>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</si>
  <si>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</si>
  <si>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</si>
  <si>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</si>
  <si>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</si>
  <si>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</si>
  <si>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</si>
  <si>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</si>
  <si>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</si>
  <si>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</si>
  <si>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</si>
  <si>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</si>
  <si>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</si>
  <si>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</si>
  <si>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</si>
  <si>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</si>
  <si>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</si>
  <si>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</si>
  <si>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</si>
  <si>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</si>
  <si>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</si>
  <si>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</si>
  <si>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</si>
  <si>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</si>
  <si>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</si>
  <si>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</si>
  <si>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</si>
  <si>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</si>
  <si>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</si>
  <si>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</si>
  <si>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</si>
  <si>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</si>
  <si>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</si>
  <si>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</si>
  <si>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</si>
  <si>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</si>
  <si>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</si>
  <si>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</si>
  <si>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</si>
  <si>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</si>
  <si>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</si>
  <si>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</si>
  <si>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</si>
  <si>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</si>
  <si>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</si>
  <si>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</si>
  <si>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</si>
  <si>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</si>
  <si>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</si>
  <si>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</si>
  <si>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</si>
  <si>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</si>
  <si>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</si>
  <si>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</si>
  <si>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</si>
  <si>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</si>
  <si>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</si>
  <si>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</si>
  <si>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</si>
  <si>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</si>
  <si>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</si>
  <si>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</si>
  <si>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</si>
  <si>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</si>
  <si>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</si>
  <si>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</si>
  <si>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</si>
  <si>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</si>
  <si>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</si>
  <si>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</si>
  <si>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</si>
  <si>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</si>
  <si>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</si>
  <si>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</si>
  <si>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</si>
  <si>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</si>
  <si>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</si>
  <si>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</si>
  <si>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</si>
  <si>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</si>
  <si>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</si>
  <si>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</si>
  <si>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</si>
  <si>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</si>
  <si>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</si>
  <si>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</si>
  <si>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</si>
  <si>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</si>
  <si>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</si>
  <si>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</si>
  <si>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</si>
  <si>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</si>
  <si>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</si>
  <si>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</si>
  <si>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</si>
  <si>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</si>
  <si>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現在、老朽化している地区において下水道長寿命化計画の策定と実施設計を行っております。
　将来、老朽化が進み、施設維持管理のコストが増大することから今後も経営改善に努めてまります。
　</t>
    <rPh sb="1" eb="3">
      <t>ゲンザイ</t>
    </rPh>
    <rPh sb="4" eb="7">
      <t>ロウキュウカ</t>
    </rPh>
    <rPh sb="11" eb="13">
      <t>チク</t>
    </rPh>
    <rPh sb="17" eb="20">
      <t>ゲスイドウ</t>
    </rPh>
    <rPh sb="20" eb="22">
      <t>チョウジュ</t>
    </rPh>
    <rPh sb="22" eb="23">
      <t>メイ</t>
    </rPh>
    <rPh sb="23" eb="24">
      <t>カ</t>
    </rPh>
    <rPh sb="24" eb="26">
      <t>ケイカク</t>
    </rPh>
    <rPh sb="27" eb="29">
      <t>サクテイ</t>
    </rPh>
    <rPh sb="30" eb="32">
      <t>ジッシ</t>
    </rPh>
    <rPh sb="32" eb="34">
      <t>セッケイ</t>
    </rPh>
    <rPh sb="35" eb="36">
      <t>オコナ</t>
    </rPh>
    <rPh sb="45" eb="47">
      <t>ショウライ</t>
    </rPh>
    <rPh sb="48" eb="51">
      <t>ロウキュウカ</t>
    </rPh>
    <rPh sb="52" eb="53">
      <t>スス</t>
    </rPh>
    <rPh sb="55" eb="57">
      <t>シセツ</t>
    </rPh>
    <rPh sb="57" eb="59">
      <t>イジ</t>
    </rPh>
    <rPh sb="59" eb="61">
      <t>カンリ</t>
    </rPh>
    <rPh sb="66" eb="68">
      <t>ゾウダイ</t>
    </rPh>
    <rPh sb="74" eb="76">
      <t>コンゴ</t>
    </rPh>
    <rPh sb="77" eb="79">
      <t>ケイエイ</t>
    </rPh>
    <rPh sb="79" eb="81">
      <t>カイゼン</t>
    </rPh>
    <rPh sb="82" eb="83">
      <t>ツト</t>
    </rPh>
    <phoneticPr fontId="4"/>
  </si>
  <si>
    <t>　下水道接続推進の強化、下水道料金改定の検討や維持管理費のコスト縮減を検討し他会計からの繰入金の依存度を下げる必要がある。しかし、料金改定については、市民の意見や議会での議決を得るために他市町村と比較しながら慎重に取り組んでいきたい。
　また、管渠整備など必要な事業については継続し行い、今後も経営分析を行いながら可能な取り組みを実施していきたい。</t>
    <rPh sb="1" eb="4">
      <t>ゲスイドウ</t>
    </rPh>
    <rPh sb="4" eb="6">
      <t>セツゾク</t>
    </rPh>
    <rPh sb="6" eb="8">
      <t>スイシン</t>
    </rPh>
    <rPh sb="9" eb="11">
      <t>キョウカ</t>
    </rPh>
    <rPh sb="12" eb="15">
      <t>ゲスイドウ</t>
    </rPh>
    <rPh sb="15" eb="17">
      <t>リョウキン</t>
    </rPh>
    <rPh sb="17" eb="19">
      <t>カイテイ</t>
    </rPh>
    <rPh sb="20" eb="22">
      <t>ケントウ</t>
    </rPh>
    <rPh sb="23" eb="25">
      <t>イジ</t>
    </rPh>
    <rPh sb="25" eb="27">
      <t>カンリ</t>
    </rPh>
    <rPh sb="27" eb="28">
      <t>ヒ</t>
    </rPh>
    <rPh sb="32" eb="34">
      <t>シュクゲン</t>
    </rPh>
    <rPh sb="35" eb="37">
      <t>ケントウ</t>
    </rPh>
    <rPh sb="38" eb="39">
      <t>タ</t>
    </rPh>
    <rPh sb="39" eb="41">
      <t>カイケイ</t>
    </rPh>
    <rPh sb="44" eb="46">
      <t>クリイレ</t>
    </rPh>
    <rPh sb="46" eb="47">
      <t>キン</t>
    </rPh>
    <rPh sb="48" eb="51">
      <t>イゾンド</t>
    </rPh>
    <rPh sb="52" eb="53">
      <t>サ</t>
    </rPh>
    <rPh sb="55" eb="57">
      <t>ヒツヨウ</t>
    </rPh>
    <rPh sb="65" eb="67">
      <t>リョウキン</t>
    </rPh>
    <rPh sb="67" eb="69">
      <t>カイテイ</t>
    </rPh>
    <rPh sb="75" eb="77">
      <t>シミン</t>
    </rPh>
    <rPh sb="78" eb="80">
      <t>イケン</t>
    </rPh>
    <rPh sb="81" eb="83">
      <t>ギカイ</t>
    </rPh>
    <rPh sb="85" eb="87">
      <t>ギケツ</t>
    </rPh>
    <rPh sb="88" eb="89">
      <t>エ</t>
    </rPh>
    <rPh sb="93" eb="94">
      <t>タ</t>
    </rPh>
    <rPh sb="94" eb="97">
      <t>シチョウソン</t>
    </rPh>
    <rPh sb="98" eb="100">
      <t>ヒカク</t>
    </rPh>
    <rPh sb="104" eb="106">
      <t>シンチョウ</t>
    </rPh>
    <rPh sb="107" eb="108">
      <t>ト</t>
    </rPh>
    <rPh sb="109" eb="110">
      <t>ク</t>
    </rPh>
    <rPh sb="122" eb="124">
      <t>カンキョ</t>
    </rPh>
    <rPh sb="124" eb="126">
      <t>セイビ</t>
    </rPh>
    <rPh sb="128" eb="130">
      <t>ヒツヨウ</t>
    </rPh>
    <rPh sb="131" eb="133">
      <t>ジギョウ</t>
    </rPh>
    <rPh sb="138" eb="140">
      <t>ケイゾク</t>
    </rPh>
    <rPh sb="141" eb="142">
      <t>オコナ</t>
    </rPh>
    <rPh sb="144" eb="146">
      <t>コンゴ</t>
    </rPh>
    <rPh sb="147" eb="149">
      <t>ケイエイ</t>
    </rPh>
    <rPh sb="149" eb="151">
      <t>ブンセキ</t>
    </rPh>
    <rPh sb="152" eb="153">
      <t>オコナ</t>
    </rPh>
    <rPh sb="157" eb="159">
      <t>カノウ</t>
    </rPh>
    <rPh sb="160" eb="161">
      <t>ト</t>
    </rPh>
    <rPh sb="162" eb="163">
      <t>ク</t>
    </rPh>
    <rPh sb="165" eb="167">
      <t>ジッシ</t>
    </rPh>
    <phoneticPr fontId="4"/>
  </si>
  <si>
    <t>　南城市における公共下水道事業は、佐敷地区となっております。整備率が８５．８％で平成３１年度までの整備計画となっております。
①総収益について、料金収入は、毎年度増加しているが、他会計繰入金についても増加傾向となっている。主に地方債償還金の増加により他会計繰入金が増加している。平成２６年度の総収入に占める割合は料金収入約４２％、他会計繰入金約５７％と依然他会計繰入金の依存度が高い状況である。
④施設改築に伴う公債費負担が高額となっているが、施設改築の整備計画があるため依然横ばい状態となっている。
⑤料金収入は、接続率の増に伴い増加傾向にあるが、汚水処理費のうち資本費が大きくなっている。
⑥汚水処理費用については、大きな増減は無いが、接続率の増により有収水量が増加しているので改善傾向にある。
⑧接続推進員の個別訪問や効果促進事業により接続率が増加傾向にある。今後も事業を継続し接続率の増加に努めたい。</t>
    <rPh sb="1" eb="4">
      <t>ナンジョウシ</t>
    </rPh>
    <rPh sb="8" eb="10">
      <t>コウキョウ</t>
    </rPh>
    <rPh sb="10" eb="13">
      <t>ゲスイドウ</t>
    </rPh>
    <rPh sb="13" eb="15">
      <t>ジギョウ</t>
    </rPh>
    <rPh sb="17" eb="19">
      <t>サシキ</t>
    </rPh>
    <rPh sb="19" eb="21">
      <t>チク</t>
    </rPh>
    <rPh sb="30" eb="32">
      <t>セイビ</t>
    </rPh>
    <rPh sb="32" eb="33">
      <t>リツ</t>
    </rPh>
    <rPh sb="40" eb="42">
      <t>ヘイセイ</t>
    </rPh>
    <rPh sb="44" eb="46">
      <t>ネンド</t>
    </rPh>
    <rPh sb="49" eb="51">
      <t>セイビ</t>
    </rPh>
    <rPh sb="51" eb="53">
      <t>ケイカク</t>
    </rPh>
    <rPh sb="64" eb="67">
      <t>ソウシュウエキ</t>
    </rPh>
    <rPh sb="72" eb="74">
      <t>リョウキン</t>
    </rPh>
    <rPh sb="74" eb="76">
      <t>シュウニュウ</t>
    </rPh>
    <rPh sb="78" eb="81">
      <t>マイネンド</t>
    </rPh>
    <rPh sb="81" eb="83">
      <t>ゾウカ</t>
    </rPh>
    <rPh sb="89" eb="90">
      <t>タ</t>
    </rPh>
    <rPh sb="90" eb="92">
      <t>カイケイ</t>
    </rPh>
    <rPh sb="92" eb="94">
      <t>クリイレ</t>
    </rPh>
    <rPh sb="94" eb="95">
      <t>キン</t>
    </rPh>
    <rPh sb="100" eb="102">
      <t>ゾウカ</t>
    </rPh>
    <rPh sb="102" eb="104">
      <t>ケイコウ</t>
    </rPh>
    <rPh sb="111" eb="112">
      <t>オモ</t>
    </rPh>
    <rPh sb="113" eb="116">
      <t>チホウサイ</t>
    </rPh>
    <rPh sb="116" eb="118">
      <t>ショウカン</t>
    </rPh>
    <rPh sb="118" eb="119">
      <t>キン</t>
    </rPh>
    <rPh sb="120" eb="122">
      <t>ゾウカ</t>
    </rPh>
    <rPh sb="125" eb="126">
      <t>タ</t>
    </rPh>
    <rPh sb="126" eb="128">
      <t>カイケイ</t>
    </rPh>
    <rPh sb="128" eb="130">
      <t>クリイレ</t>
    </rPh>
    <rPh sb="130" eb="131">
      <t>キン</t>
    </rPh>
    <rPh sb="132" eb="134">
      <t>ゾウカ</t>
    </rPh>
    <rPh sb="139" eb="141">
      <t>ヘイセイ</t>
    </rPh>
    <rPh sb="143" eb="145">
      <t>ネンド</t>
    </rPh>
    <rPh sb="146" eb="149">
      <t>ソウシュウニュウ</t>
    </rPh>
    <rPh sb="150" eb="151">
      <t>シ</t>
    </rPh>
    <rPh sb="153" eb="155">
      <t>ワリアイ</t>
    </rPh>
    <rPh sb="156" eb="158">
      <t>リョウキン</t>
    </rPh>
    <rPh sb="158" eb="160">
      <t>シュウニュウ</t>
    </rPh>
    <rPh sb="160" eb="161">
      <t>ヤク</t>
    </rPh>
    <rPh sb="165" eb="166">
      <t>タ</t>
    </rPh>
    <rPh sb="166" eb="168">
      <t>カイケイ</t>
    </rPh>
    <rPh sb="168" eb="170">
      <t>クリイレ</t>
    </rPh>
    <rPh sb="170" eb="171">
      <t>キン</t>
    </rPh>
    <rPh sb="171" eb="172">
      <t>ヤク</t>
    </rPh>
    <rPh sb="176" eb="178">
      <t>イゼン</t>
    </rPh>
    <rPh sb="178" eb="184">
      <t>タカイケイクリイレキン</t>
    </rPh>
    <rPh sb="185" eb="188">
      <t>イゾンド</t>
    </rPh>
    <rPh sb="189" eb="190">
      <t>タカ</t>
    </rPh>
    <rPh sb="191" eb="193">
      <t>ジョウキョウ</t>
    </rPh>
    <rPh sb="199" eb="201">
      <t>シセツ</t>
    </rPh>
    <rPh sb="201" eb="203">
      <t>カイチク</t>
    </rPh>
    <rPh sb="204" eb="205">
      <t>トモナ</t>
    </rPh>
    <rPh sb="206" eb="208">
      <t>コウサイ</t>
    </rPh>
    <rPh sb="208" eb="209">
      <t>ヒ</t>
    </rPh>
    <rPh sb="209" eb="211">
      <t>フタン</t>
    </rPh>
    <rPh sb="212" eb="214">
      <t>コウガク</t>
    </rPh>
    <rPh sb="222" eb="224">
      <t>シセツ</t>
    </rPh>
    <rPh sb="224" eb="226">
      <t>カイチク</t>
    </rPh>
    <rPh sb="227" eb="229">
      <t>セイビ</t>
    </rPh>
    <rPh sb="229" eb="231">
      <t>ケイカク</t>
    </rPh>
    <rPh sb="236" eb="238">
      <t>イゼン</t>
    </rPh>
    <rPh sb="252" eb="254">
      <t>リョウキン</t>
    </rPh>
    <rPh sb="254" eb="256">
      <t>シュウニュウ</t>
    </rPh>
    <rPh sb="258" eb="260">
      <t>セツゾク</t>
    </rPh>
    <rPh sb="260" eb="261">
      <t>リツ</t>
    </rPh>
    <rPh sb="262" eb="263">
      <t>ゾウ</t>
    </rPh>
    <rPh sb="264" eb="265">
      <t>トモナ</t>
    </rPh>
    <rPh sb="266" eb="268">
      <t>ゾウカ</t>
    </rPh>
    <rPh sb="268" eb="270">
      <t>ケイコウ</t>
    </rPh>
    <rPh sb="275" eb="277">
      <t>オスイ</t>
    </rPh>
    <rPh sb="277" eb="279">
      <t>ショリ</t>
    </rPh>
    <rPh sb="279" eb="280">
      <t>ヒ</t>
    </rPh>
    <rPh sb="283" eb="285">
      <t>シホン</t>
    </rPh>
    <rPh sb="285" eb="286">
      <t>ヒ</t>
    </rPh>
    <rPh sb="287" eb="288">
      <t>オオ</t>
    </rPh>
    <rPh sb="298" eb="300">
      <t>オスイ</t>
    </rPh>
    <rPh sb="300" eb="302">
      <t>ショリ</t>
    </rPh>
    <rPh sb="302" eb="304">
      <t>ヒヨウ</t>
    </rPh>
    <rPh sb="310" eb="311">
      <t>オオ</t>
    </rPh>
    <rPh sb="313" eb="315">
      <t>ゾウゲン</t>
    </rPh>
    <rPh sb="316" eb="317">
      <t>ナ</t>
    </rPh>
    <rPh sb="320" eb="322">
      <t>セツゾク</t>
    </rPh>
    <rPh sb="322" eb="323">
      <t>リツ</t>
    </rPh>
    <rPh sb="324" eb="325">
      <t>ゾウ</t>
    </rPh>
    <rPh sb="328" eb="330">
      <t>ユウシュウ</t>
    </rPh>
    <rPh sb="330" eb="332">
      <t>スイリョウ</t>
    </rPh>
    <rPh sb="333" eb="335">
      <t>ゾウカ</t>
    </rPh>
    <rPh sb="341" eb="343">
      <t>カイゼン</t>
    </rPh>
    <rPh sb="343" eb="345">
      <t>ケイコウ</t>
    </rPh>
    <rPh sb="351" eb="353">
      <t>セツゾク</t>
    </rPh>
    <rPh sb="353" eb="355">
      <t>スイシン</t>
    </rPh>
    <rPh sb="355" eb="356">
      <t>イン</t>
    </rPh>
    <rPh sb="357" eb="359">
      <t>コベツ</t>
    </rPh>
    <rPh sb="359" eb="361">
      <t>ホウモン</t>
    </rPh>
    <rPh sb="362" eb="364">
      <t>コウカ</t>
    </rPh>
    <rPh sb="364" eb="366">
      <t>ソクシン</t>
    </rPh>
    <rPh sb="366" eb="368">
      <t>ジギョウ</t>
    </rPh>
    <rPh sb="371" eb="373">
      <t>セツゾク</t>
    </rPh>
    <rPh sb="373" eb="374">
      <t>リツ</t>
    </rPh>
    <rPh sb="375" eb="377">
      <t>ゾウカ</t>
    </rPh>
    <rPh sb="377" eb="379">
      <t>ケイコウ</t>
    </rPh>
    <rPh sb="383" eb="385">
      <t>コンゴ</t>
    </rPh>
    <rPh sb="386" eb="388">
      <t>ジギョウ</t>
    </rPh>
    <rPh sb="389" eb="391">
      <t>ケイゾク</t>
    </rPh>
    <rPh sb="392" eb="394">
      <t>セツゾク</t>
    </rPh>
    <rPh sb="394" eb="395">
      <t>リツ</t>
    </rPh>
    <rPh sb="396" eb="398">
      <t>ゾウカ</t>
    </rPh>
    <rPh sb="399" eb="40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</si>
</sst>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455488"/>
        <c:axId val="334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0.18</c:v>
                </c:pt>
                <c:pt idx="2">
                  <c:v>0.18</c:v>
                </c:pt>
                <c:pt idx="3">
                  <c:v>0.74</c:v>
                </c:pt>
                <c:pt idx="4">
                  <c:v>0.57999999999999996</c:v>
                </c:pt>
              </c:numCache>
            </c:numRef>
          </c:val>
          <c:smooth val="0"/>
        </c:ser>
        <c:dLbls>
          <c:showLegendKey val="0"/>
          <c:showVal val="0"/>
          <c:showCatName val="0"/>
          <c:showSerName val="0"/>
          <c:showPercent val="0"/>
          <c:showBubbleSize val="0"/>
        </c:dLbls>
        <c:marker val="1"/>
        <c:smooth val="0"/>
        <c:axId val="33455488"/>
        <c:axId val="33465856"/>
      </c:lineChart>
      <c:dateAx>
        <c:axId val="33455488"/>
        <c:scaling>
          <c:orientation val="minMax"/>
        </c:scaling>
        <c:delete val="1"/>
        <c:axPos val="b"/>
        <c:numFmt formatCode="ge" sourceLinked="1"/>
        <c:majorTickMark val="none"/>
        <c:minorTickMark val="none"/>
        <c:tickLblPos val="none"/>
        <c:crossAx val="33465856"/>
        <c:crosses val="autoZero"/>
        <c:auto val="1"/>
        <c:lblOffset val="100"/>
        <c:baseTimeUnit val="years"/>
      </c:dateAx>
      <c:valAx>
        <c:axId val="334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011200"/>
        <c:axId val="730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38.950000000000003</c:v>
                </c:pt>
                <c:pt idx="2">
                  <c:v>40.07</c:v>
                </c:pt>
                <c:pt idx="3">
                  <c:v>37.36</c:v>
                </c:pt>
                <c:pt idx="4">
                  <c:v>42.07</c:v>
                </c:pt>
              </c:numCache>
            </c:numRef>
          </c:val>
          <c:smooth val="0"/>
        </c:ser>
        <c:dLbls>
          <c:showLegendKey val="0"/>
          <c:showVal val="0"/>
          <c:showCatName val="0"/>
          <c:showSerName val="0"/>
          <c:showPercent val="0"/>
          <c:showBubbleSize val="0"/>
        </c:dLbls>
        <c:marker val="1"/>
        <c:smooth val="0"/>
        <c:axId val="73011200"/>
        <c:axId val="73013120"/>
      </c:lineChart>
      <c:dateAx>
        <c:axId val="73011200"/>
        <c:scaling>
          <c:orientation val="minMax"/>
        </c:scaling>
        <c:delete val="1"/>
        <c:axPos val="b"/>
        <c:numFmt formatCode="ge" sourceLinked="1"/>
        <c:majorTickMark val="none"/>
        <c:minorTickMark val="none"/>
        <c:tickLblPos val="none"/>
        <c:crossAx val="73013120"/>
        <c:crosses val="autoZero"/>
        <c:auto val="1"/>
        <c:lblOffset val="100"/>
        <c:baseTimeUnit val="years"/>
      </c:dateAx>
      <c:valAx>
        <c:axId val="730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49.56</c:v>
                </c:pt>
                <c:pt idx="1">
                  <c:v>53.11</c:v>
                </c:pt>
                <c:pt idx="2">
                  <c:v>53.96</c:v>
                </c:pt>
                <c:pt idx="3">
                  <c:v>43.54</c:v>
                </c:pt>
                <c:pt idx="4">
                  <c:v>56.52</c:v>
                </c:pt>
              </c:numCache>
            </c:numRef>
          </c:val>
        </c:ser>
        <c:dLbls>
          <c:showLegendKey val="0"/>
          <c:showVal val="0"/>
          <c:showCatName val="0"/>
          <c:showSerName val="0"/>
          <c:showPercent val="0"/>
          <c:showBubbleSize val="0"/>
        </c:dLbls>
        <c:gapWidth val="150"/>
        <c:axId val="73072000"/>
        <c:axId val="757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65.599999999999994</c:v>
                </c:pt>
                <c:pt idx="2">
                  <c:v>66</c:v>
                </c:pt>
                <c:pt idx="3">
                  <c:v>61.85</c:v>
                </c:pt>
                <c:pt idx="4">
                  <c:v>63.92</c:v>
                </c:pt>
              </c:numCache>
            </c:numRef>
          </c:val>
          <c:smooth val="0"/>
        </c:ser>
        <c:dLbls>
          <c:showLegendKey val="0"/>
          <c:showVal val="0"/>
          <c:showCatName val="0"/>
          <c:showSerName val="0"/>
          <c:showPercent val="0"/>
          <c:showBubbleSize val="0"/>
        </c:dLbls>
        <c:marker val="1"/>
        <c:smooth val="0"/>
        <c:axId val="73072000"/>
        <c:axId val="75707904"/>
      </c:lineChart>
      <c:dateAx>
        <c:axId val="73072000"/>
        <c:scaling>
          <c:orientation val="minMax"/>
        </c:scaling>
        <c:delete val="1"/>
        <c:axPos val="b"/>
        <c:numFmt formatCode="ge" sourceLinked="1"/>
        <c:majorTickMark val="none"/>
        <c:minorTickMark val="none"/>
        <c:tickLblPos val="none"/>
        <c:crossAx val="75707904"/>
        <c:crosses val="autoZero"/>
        <c:auto val="1"/>
        <c:lblOffset val="100"/>
        <c:baseTimeUnit val="years"/>
      </c:dateAx>
      <c:valAx>
        <c:axId val="757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60.22</c:v>
                </c:pt>
                <c:pt idx="1">
                  <c:v>63.71</c:v>
                </c:pt>
                <c:pt idx="2">
                  <c:v>60.47</c:v>
                </c:pt>
                <c:pt idx="3">
                  <c:v>55.08</c:v>
                </c:pt>
                <c:pt idx="4">
                  <c:v>53.02</c:v>
                </c:pt>
              </c:numCache>
            </c:numRef>
          </c:val>
        </c:ser>
        <c:dLbls>
          <c:showLegendKey val="0"/>
          <c:showVal val="0"/>
          <c:showCatName val="0"/>
          <c:showSerName val="0"/>
          <c:showPercent val="0"/>
          <c:showBubbleSize val="0"/>
        </c:dLbls>
        <c:gapWidth val="150"/>
        <c:axId val="33553408"/>
        <c:axId val="335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53408"/>
        <c:axId val="33571968"/>
      </c:lineChart>
      <c:dateAx>
        <c:axId val="33553408"/>
        <c:scaling>
          <c:orientation val="minMax"/>
        </c:scaling>
        <c:delete val="1"/>
        <c:axPos val="b"/>
        <c:numFmt formatCode="ge" sourceLinked="1"/>
        <c:majorTickMark val="none"/>
        <c:minorTickMark val="none"/>
        <c:tickLblPos val="none"/>
        <c:crossAx val="33571968"/>
        <c:crosses val="autoZero"/>
        <c:auto val="1"/>
        <c:lblOffset val="100"/>
        <c:baseTimeUnit val="years"/>
      </c:dateAx>
      <c:valAx>
        <c:axId val="335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612800"/>
        <c:axId val="436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12800"/>
        <c:axId val="43619072"/>
      </c:lineChart>
      <c:dateAx>
        <c:axId val="43612800"/>
        <c:scaling>
          <c:orientation val="minMax"/>
        </c:scaling>
        <c:delete val="1"/>
        <c:axPos val="b"/>
        <c:numFmt formatCode="ge" sourceLinked="1"/>
        <c:majorTickMark val="none"/>
        <c:minorTickMark val="none"/>
        <c:tickLblPos val="none"/>
        <c:crossAx val="43619072"/>
        <c:crosses val="autoZero"/>
        <c:auto val="1"/>
        <c:lblOffset val="100"/>
        <c:baseTimeUnit val="years"/>
      </c:dateAx>
      <c:valAx>
        <c:axId val="436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649280"/>
        <c:axId val="436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49280"/>
        <c:axId val="43663744"/>
      </c:lineChart>
      <c:dateAx>
        <c:axId val="43649280"/>
        <c:scaling>
          <c:orientation val="minMax"/>
        </c:scaling>
        <c:delete val="1"/>
        <c:axPos val="b"/>
        <c:numFmt formatCode="ge" sourceLinked="1"/>
        <c:majorTickMark val="none"/>
        <c:minorTickMark val="none"/>
        <c:tickLblPos val="none"/>
        <c:crossAx val="43663744"/>
        <c:crosses val="autoZero"/>
        <c:auto val="1"/>
        <c:lblOffset val="100"/>
        <c:baseTimeUnit val="years"/>
      </c:dateAx>
      <c:valAx>
        <c:axId val="436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677568"/>
        <c:axId val="436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77568"/>
        <c:axId val="43679744"/>
      </c:lineChart>
      <c:dateAx>
        <c:axId val="43677568"/>
        <c:scaling>
          <c:orientation val="minMax"/>
        </c:scaling>
        <c:delete val="1"/>
        <c:axPos val="b"/>
        <c:numFmt formatCode="ge" sourceLinked="1"/>
        <c:majorTickMark val="none"/>
        <c:minorTickMark val="none"/>
        <c:tickLblPos val="none"/>
        <c:crossAx val="43679744"/>
        <c:crosses val="autoZero"/>
        <c:auto val="1"/>
        <c:lblOffset val="100"/>
        <c:baseTimeUnit val="years"/>
      </c:dateAx>
      <c:valAx>
        <c:axId val="436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693568"/>
        <c:axId val="436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93568"/>
        <c:axId val="43695488"/>
      </c:lineChart>
      <c:dateAx>
        <c:axId val="43693568"/>
        <c:scaling>
          <c:orientation val="minMax"/>
        </c:scaling>
        <c:delete val="1"/>
        <c:axPos val="b"/>
        <c:numFmt formatCode="ge" sourceLinked="1"/>
        <c:majorTickMark val="none"/>
        <c:minorTickMark val="none"/>
        <c:tickLblPos val="none"/>
        <c:crossAx val="43695488"/>
        <c:crosses val="autoZero"/>
        <c:auto val="1"/>
        <c:lblOffset val="100"/>
        <c:baseTimeUnit val="years"/>
      </c:dateAx>
      <c:valAx>
        <c:axId val="436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597.35</c:v>
                </c:pt>
                <c:pt idx="1">
                  <c:v>553.67999999999995</c:v>
                </c:pt>
                <c:pt idx="2">
                  <c:v>486.27</c:v>
                </c:pt>
                <c:pt idx="3">
                  <c:v>427.19</c:v>
                </c:pt>
                <c:pt idx="4">
                  <c:v>381.56</c:v>
                </c:pt>
              </c:numCache>
            </c:numRef>
          </c:val>
        </c:ser>
        <c:dLbls>
          <c:showLegendKey val="0"/>
          <c:showVal val="0"/>
          <c:showCatName val="0"/>
          <c:showSerName val="0"/>
          <c:showPercent val="0"/>
          <c:showBubbleSize val="0"/>
        </c:dLbls>
        <c:gapWidth val="150"/>
        <c:axId val="72885376"/>
        <c:axId val="728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1749.66</c:v>
                </c:pt>
                <c:pt idx="2">
                  <c:v>1574.53</c:v>
                </c:pt>
                <c:pt idx="3">
                  <c:v>1853.46</c:v>
                </c:pt>
                <c:pt idx="4">
                  <c:v>1847.13</c:v>
                </c:pt>
              </c:numCache>
            </c:numRef>
          </c:val>
          <c:smooth val="0"/>
        </c:ser>
        <c:dLbls>
          <c:showLegendKey val="0"/>
          <c:showVal val="0"/>
          <c:showCatName val="0"/>
          <c:showSerName val="0"/>
          <c:showPercent val="0"/>
          <c:showBubbleSize val="0"/>
        </c:dLbls>
        <c:marker val="1"/>
        <c:smooth val="0"/>
        <c:axId val="72885376"/>
        <c:axId val="72887296"/>
      </c:lineChart>
      <c:dateAx>
        <c:axId val="72885376"/>
        <c:scaling>
          <c:orientation val="minMax"/>
        </c:scaling>
        <c:delete val="1"/>
        <c:axPos val="b"/>
        <c:numFmt formatCode="ge" sourceLinked="1"/>
        <c:majorTickMark val="none"/>
        <c:minorTickMark val="none"/>
        <c:tickLblPos val="none"/>
        <c:crossAx val="72887296"/>
        <c:crosses val="autoZero"/>
        <c:auto val="1"/>
        <c:lblOffset val="100"/>
        <c:baseTimeUnit val="years"/>
      </c:dateAx>
      <c:valAx>
        <c:axId val="728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35.020000000000003</c:v>
                </c:pt>
                <c:pt idx="1">
                  <c:v>39.79</c:v>
                </c:pt>
                <c:pt idx="2">
                  <c:v>36.619999999999997</c:v>
                </c:pt>
                <c:pt idx="3">
                  <c:v>32.96</c:v>
                </c:pt>
                <c:pt idx="4">
                  <c:v>33.21</c:v>
                </c:pt>
              </c:numCache>
            </c:numRef>
          </c:val>
        </c:ser>
        <c:dLbls>
          <c:showLegendKey val="0"/>
          <c:showVal val="0"/>
          <c:showCatName val="0"/>
          <c:showSerName val="0"/>
          <c:showPercent val="0"/>
          <c:showBubbleSize val="0"/>
        </c:dLbls>
        <c:gapWidth val="150"/>
        <c:axId val="72925952"/>
        <c:axId val="729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54.46</c:v>
                </c:pt>
                <c:pt idx="2">
                  <c:v>57.36</c:v>
                </c:pt>
                <c:pt idx="3">
                  <c:v>45.22</c:v>
                </c:pt>
                <c:pt idx="4">
                  <c:v>42.22</c:v>
                </c:pt>
              </c:numCache>
            </c:numRef>
          </c:val>
          <c:smooth val="0"/>
        </c:ser>
        <c:dLbls>
          <c:showLegendKey val="0"/>
          <c:showVal val="0"/>
          <c:showCatName val="0"/>
          <c:showSerName val="0"/>
          <c:showPercent val="0"/>
          <c:showBubbleSize val="0"/>
        </c:dLbls>
        <c:marker val="1"/>
        <c:smooth val="0"/>
        <c:axId val="72925952"/>
        <c:axId val="72927872"/>
      </c:lineChart>
      <c:dateAx>
        <c:axId val="72925952"/>
        <c:scaling>
          <c:orientation val="minMax"/>
        </c:scaling>
        <c:delete val="1"/>
        <c:axPos val="b"/>
        <c:numFmt formatCode="ge" sourceLinked="1"/>
        <c:majorTickMark val="none"/>
        <c:minorTickMark val="none"/>
        <c:tickLblPos val="none"/>
        <c:crossAx val="72927872"/>
        <c:crosses val="autoZero"/>
        <c:auto val="1"/>
        <c:lblOffset val="100"/>
        <c:baseTimeUnit val="years"/>
      </c:dateAx>
      <c:valAx>
        <c:axId val="729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214.85</c:v>
                </c:pt>
                <c:pt idx="1">
                  <c:v>187.8</c:v>
                </c:pt>
                <c:pt idx="2">
                  <c:v>209.05</c:v>
                </c:pt>
                <c:pt idx="3">
                  <c:v>232.68</c:v>
                </c:pt>
                <c:pt idx="4">
                  <c:v>231.73</c:v>
                </c:pt>
              </c:numCache>
            </c:numRef>
          </c:val>
        </c:ser>
        <c:dLbls>
          <c:showLegendKey val="0"/>
          <c:showVal val="0"/>
          <c:showCatName val="0"/>
          <c:showSerName val="0"/>
          <c:showPercent val="0"/>
          <c:showBubbleSize val="0"/>
        </c:dLbls>
        <c:gapWidth val="150"/>
        <c:axId val="72958336"/>
        <c:axId val="729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293.08999999999997</c:v>
                </c:pt>
                <c:pt idx="2">
                  <c:v>279.91000000000003</c:v>
                </c:pt>
                <c:pt idx="3">
                  <c:v>290.39999999999998</c:v>
                </c:pt>
                <c:pt idx="4">
                  <c:v>300.07</c:v>
                </c:pt>
              </c:numCache>
            </c:numRef>
          </c:val>
          <c:smooth val="0"/>
        </c:ser>
        <c:dLbls>
          <c:showLegendKey val="0"/>
          <c:showVal val="0"/>
          <c:showCatName val="0"/>
          <c:showSerName val="0"/>
          <c:showPercent val="0"/>
          <c:showBubbleSize val="0"/>
        </c:dLbls>
        <c:marker val="1"/>
        <c:smooth val="0"/>
        <c:axId val="72958336"/>
        <c:axId val="72960256"/>
      </c:lineChart>
      <c:dateAx>
        <c:axId val="72958336"/>
        <c:scaling>
          <c:orientation val="minMax"/>
        </c:scaling>
        <c:delete val="1"/>
        <c:axPos val="b"/>
        <c:numFmt formatCode="ge" sourceLinked="1"/>
        <c:majorTickMark val="none"/>
        <c:minorTickMark val="none"/>
        <c:tickLblPos val="none"/>
        <c:crossAx val="72960256"/>
        <c:crosses val="autoZero"/>
        <c:auto val="1"/>
        <c:lblOffset val="100"/>
        <c:baseTimeUnit val="years"/>
      </c:dateAx>
      <c:valAx>
        <c:axId val="729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南城市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42178</v>
      </c>
      <c r="AM8" s="47"/>
      <c r="AN8" s="47"/>
      <c r="AO8" s="47"/>
      <c r="AP8" s="47"/>
      <c r="AQ8" s="47"/>
      <c r="AR8" s="47"/>
      <c r="AS8" s="47"/>
      <c r="AT8" s="43">
        <f>データ!S6</f>
        <v>49.94</v>
      </c>
      <c r="AU8" s="43"/>
      <c r="AV8" s="43"/>
      <c r="AW8" s="43"/>
      <c r="AX8" s="43"/>
      <c r="AY8" s="43"/>
      <c r="AZ8" s="43"/>
      <c r="BA8" s="43"/>
      <c r="BB8" s="43">
        <f>データ!T6</f>
        <v>844.57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23.84</v>
      </c>
      <c r="Q10" s="43"/>
      <c r="R10" s="43"/>
      <c r="S10" s="43"/>
      <c r="T10" s="43"/>
      <c r="U10" s="43"/>
      <c r="V10" s="43"/>
      <c r="W10" s="43">
        <f>データ!P6</f>
        <v>100</v>
      </c>
      <c r="X10" s="43"/>
      <c r="Y10" s="43"/>
      <c r="Z10" s="43"/>
      <c r="AA10" s="43"/>
      <c r="AB10" s="43"/>
      <c r="AC10" s="43"/>
      <c r="AD10" s="47">
        <f>データ!Q6</f>
        <v>1369</v>
      </c>
      <c r="AE10" s="47"/>
      <c r="AF10" s="47"/>
      <c r="AG10" s="47"/>
      <c r="AH10" s="47"/>
      <c r="AI10" s="47"/>
      <c r="AJ10" s="47"/>
      <c r="AK10" s="2"/>
      <c r="AL10" s="47">
        <f>データ!U6</f>
        <v>10075</v>
      </c>
      <c r="AM10" s="47"/>
      <c r="AN10" s="47"/>
      <c r="AO10" s="47"/>
      <c r="AP10" s="47"/>
      <c r="AQ10" s="47"/>
      <c r="AR10" s="47"/>
      <c r="AS10" s="47"/>
      <c r="AT10" s="43">
        <f>データ!V6</f>
        <v>1.88</v>
      </c>
      <c r="AU10" s="43"/>
      <c r="AV10" s="43"/>
      <c r="AW10" s="43"/>
      <c r="AX10" s="43"/>
      <c r="AY10" s="43"/>
      <c r="AZ10" s="43"/>
      <c r="BA10" s="43"/>
      <c r="BB10" s="43">
        <f>データ!W6</f>
        <v>5359.04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472158</v>
      </c>
      <c r="D6" s="31">
        <f t="shared" si="3"/>
        <v>47</v>
      </c>
      <c r="E6" s="31">
        <f t="shared" si="3"/>
        <v>17</v>
      </c>
      <c r="F6" s="31">
        <f t="shared" si="3"/>
        <v>1</v>
      </c>
      <c r="G6" s="31">
        <f t="shared" si="3"/>
        <v>0</v>
      </c>
      <c r="H6" s="31" t="str">
        <f t="shared" si="3"/>
        <v>沖縄県　南城市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23.84</v>
      </c>
      <c r="P6" s="32">
        <f t="shared" si="3"/>
        <v>100</v>
      </c>
      <c r="Q6" s="32">
        <f t="shared" si="3"/>
        <v>1369</v>
      </c>
      <c r="R6" s="32">
        <f t="shared" si="3"/>
        <v>42178</v>
      </c>
      <c r="S6" s="32">
        <f t="shared" si="3"/>
        <v>49.94</v>
      </c>
      <c r="T6" s="32">
        <f t="shared" si="3"/>
        <v>844.57</v>
      </c>
      <c r="U6" s="32">
        <f t="shared" si="3"/>
        <v>10075</v>
      </c>
      <c r="V6" s="32">
        <f t="shared" si="3"/>
        <v>1.88</v>
      </c>
      <c r="W6" s="32">
        <f t="shared" si="3"/>
        <v>5359.04</v>
      </c>
      <c r="X6" s="33">
        <f>IF(X7="",NA(),X7)</f>
        <v>60.22</v>
      </c>
      <c r="Y6" s="33">
        <f t="shared" ref="Y6:AG6" si="4">IF(Y7="",NA(),Y7)</f>
        <v>63.71</v>
      </c>
      <c r="Z6" s="33">
        <f t="shared" si="4"/>
        <v>60.47</v>
      </c>
      <c r="AA6" s="33">
        <f t="shared" si="4"/>
        <v>55.08</v>
      </c>
      <c r="AB6" s="33">
        <f t="shared" si="4"/>
        <v>53.02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597.35</v>
      </c>
      <c r="BF6" s="33">
        <f t="shared" ref="BF6:BN6" si="7">IF(BF7="",NA(),BF7)</f>
        <v>553.67999999999995</v>
      </c>
      <c r="BG6" s="33">
        <f t="shared" si="7"/>
        <v>486.27</v>
      </c>
      <c r="BH6" s="33">
        <f t="shared" si="7"/>
        <v>427.19</v>
      </c>
      <c r="BI6" s="33">
        <f t="shared" si="7"/>
        <v>381.56</v>
      </c>
      <c r="BJ6" s="33">
        <f t="shared" si="7"/>
        <v>1958.96</v>
      </c>
      <c r="BK6" s="33">
        <f t="shared" si="7"/>
        <v>1749.66</v>
      </c>
      <c r="BL6" s="33">
        <f t="shared" si="7"/>
        <v>1574.53</v>
      </c>
      <c r="BM6" s="33">
        <f t="shared" si="7"/>
        <v>1853.46</v>
      </c>
      <c r="BN6" s="33">
        <f t="shared" si="7"/>
        <v>1847.13</v>
      </c>
      <c r="BO6" s="32" t="str">
        <f>IF(BO7="","",IF(BO7="-","【-】","【"&amp;SUBSTITUTE(TEXT(BO7,"#,##0.00"),"-","△")&amp;"】"))</f>
        <v>【776.35】</v>
      </c>
      <c r="BP6" s="33">
        <f>IF(BP7="",NA(),BP7)</f>
        <v>35.020000000000003</v>
      </c>
      <c r="BQ6" s="33">
        <f t="shared" ref="BQ6:BY6" si="8">IF(BQ7="",NA(),BQ7)</f>
        <v>39.79</v>
      </c>
      <c r="BR6" s="33">
        <f t="shared" si="8"/>
        <v>36.619999999999997</v>
      </c>
      <c r="BS6" s="33">
        <f t="shared" si="8"/>
        <v>32.96</v>
      </c>
      <c r="BT6" s="33">
        <f t="shared" si="8"/>
        <v>33.21</v>
      </c>
      <c r="BU6" s="33">
        <f t="shared" si="8"/>
        <v>47.1</v>
      </c>
      <c r="BV6" s="33">
        <f t="shared" si="8"/>
        <v>54.46</v>
      </c>
      <c r="BW6" s="33">
        <f t="shared" si="8"/>
        <v>57.36</v>
      </c>
      <c r="BX6" s="33">
        <f t="shared" si="8"/>
        <v>45.22</v>
      </c>
      <c r="BY6" s="33">
        <f t="shared" si="8"/>
        <v>42.22</v>
      </c>
      <c r="BZ6" s="32" t="str">
        <f>IF(BZ7="","",IF(BZ7="-","【-】","【"&amp;SUBSTITUTE(TEXT(BZ7,"#,##0.00"),"-","△")&amp;"】"))</f>
        <v>【96.57】</v>
      </c>
      <c r="CA6" s="33">
        <f>IF(CA7="",NA(),CA7)</f>
        <v>214.85</v>
      </c>
      <c r="CB6" s="33">
        <f t="shared" ref="CB6:CJ6" si="9">IF(CB7="",NA(),CB7)</f>
        <v>187.8</v>
      </c>
      <c r="CC6" s="33">
        <f t="shared" si="9"/>
        <v>209.05</v>
      </c>
      <c r="CD6" s="33">
        <f t="shared" si="9"/>
        <v>232.68</v>
      </c>
      <c r="CE6" s="33">
        <f t="shared" si="9"/>
        <v>231.73</v>
      </c>
      <c r="CF6" s="33">
        <f t="shared" si="9"/>
        <v>274.37</v>
      </c>
      <c r="CG6" s="33">
        <f t="shared" si="9"/>
        <v>293.08999999999997</v>
      </c>
      <c r="CH6" s="33">
        <f t="shared" si="9"/>
        <v>279.91000000000003</v>
      </c>
      <c r="CI6" s="33">
        <f t="shared" si="9"/>
        <v>290.39999999999998</v>
      </c>
      <c r="CJ6" s="33">
        <f t="shared" si="9"/>
        <v>300.07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44.01</v>
      </c>
      <c r="CR6" s="33">
        <f t="shared" si="10"/>
        <v>38.950000000000003</v>
      </c>
      <c r="CS6" s="33">
        <f t="shared" si="10"/>
        <v>40.07</v>
      </c>
      <c r="CT6" s="33">
        <f t="shared" si="10"/>
        <v>37.36</v>
      </c>
      <c r="CU6" s="33">
        <f t="shared" si="10"/>
        <v>42.07</v>
      </c>
      <c r="CV6" s="32" t="str">
        <f>IF(CV7="","",IF(CV7="-","【-】","【"&amp;SUBSTITUTE(TEXT(CV7,"#,##0.00"),"-","△")&amp;"】"))</f>
        <v>【60.35】</v>
      </c>
      <c r="CW6" s="33">
        <f>IF(CW7="",NA(),CW7)</f>
        <v>49.56</v>
      </c>
      <c r="CX6" s="33">
        <f t="shared" ref="CX6:DF6" si="11">IF(CX7="",NA(),CX7)</f>
        <v>53.11</v>
      </c>
      <c r="CY6" s="33">
        <f t="shared" si="11"/>
        <v>53.96</v>
      </c>
      <c r="CZ6" s="33">
        <f t="shared" si="11"/>
        <v>43.54</v>
      </c>
      <c r="DA6" s="33">
        <f t="shared" si="11"/>
        <v>56.52</v>
      </c>
      <c r="DB6" s="33">
        <f t="shared" si="11"/>
        <v>68.34</v>
      </c>
      <c r="DC6" s="33">
        <f t="shared" si="11"/>
        <v>65.599999999999994</v>
      </c>
      <c r="DD6" s="33">
        <f t="shared" si="11"/>
        <v>66</v>
      </c>
      <c r="DE6" s="33">
        <f t="shared" si="11"/>
        <v>61.85</v>
      </c>
      <c r="DF6" s="33">
        <f t="shared" si="11"/>
        <v>63.92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0.18</v>
      </c>
      <c r="EK6" s="33">
        <f t="shared" si="14"/>
        <v>0.18</v>
      </c>
      <c r="EL6" s="33">
        <f t="shared" si="14"/>
        <v>0.74</v>
      </c>
      <c r="EM6" s="33">
        <f t="shared" si="14"/>
        <v>0.57999999999999996</v>
      </c>
      <c r="EN6" s="32" t="str">
        <f>IF(EN7="","",IF(EN7="-","【-】","【"&amp;SUBSTITUTE(TEXT(EN7,"#,##0.00"),"-","△")&amp;"】"))</f>
        <v>【0.17】</v>
      </c>
    </row>
    <row r="7" spans="1:144" s="34" customFormat="1">
      <c r="A7" s="26"/>
      <c r="B7" s="35">
        <v>2014</v>
      </c>
      <c r="C7" s="35">
        <v>472158</v>
      </c>
      <c r="D7" s="35">
        <v>47</v>
      </c>
      <c r="E7" s="35">
        <v>17</v>
      </c>
      <c r="F7" s="35">
        <v>1</v>
      </c>
      <c r="G7" s="35">
        <v>0</v>
      </c>
      <c r="H7" s="35" t="s">
        <v>96</v>
      </c>
      <c r="I7" s="35" t="s">
        <v>97</v>
      </c>
      <c r="J7" s="35" t="s">
        <v>98</v>
      </c>
      <c r="K7" s="35" t="s">
        <v>99</v>
      </c>
      <c r="L7" s="35" t="s">
        <v>100</v>
      </c>
      <c r="M7" s="36" t="s">
        <v>101</v>
      </c>
      <c r="N7" s="36" t="s">
        <v>102</v>
      </c>
      <c r="O7" s="36">
        <v>23.84</v>
      </c>
      <c r="P7" s="36">
        <v>100</v>
      </c>
      <c r="Q7" s="36">
        <v>1369</v>
      </c>
      <c r="R7" s="36">
        <v>42178</v>
      </c>
      <c r="S7" s="36">
        <v>49.94</v>
      </c>
      <c r="T7" s="36">
        <v>844.57</v>
      </c>
      <c r="U7" s="36">
        <v>10075</v>
      </c>
      <c r="V7" s="36">
        <v>1.88</v>
      </c>
      <c r="W7" s="36">
        <v>5359.04</v>
      </c>
      <c r="X7" s="36">
        <v>60.22</v>
      </c>
      <c r="Y7" s="36">
        <v>63.71</v>
      </c>
      <c r="Z7" s="36">
        <v>60.47</v>
      </c>
      <c r="AA7" s="36">
        <v>55.08</v>
      </c>
      <c r="AB7" s="36">
        <v>53.02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597.35</v>
      </c>
      <c r="BF7" s="36">
        <v>553.67999999999995</v>
      </c>
      <c r="BG7" s="36">
        <v>486.27</v>
      </c>
      <c r="BH7" s="36">
        <v>427.19</v>
      </c>
      <c r="BI7" s="36">
        <v>381.56</v>
      </c>
      <c r="BJ7" s="36">
        <v>1958.96</v>
      </c>
      <c r="BK7" s="36">
        <v>1749.66</v>
      </c>
      <c r="BL7" s="36">
        <v>1574.53</v>
      </c>
      <c r="BM7" s="36">
        <v>1853.46</v>
      </c>
      <c r="BN7" s="36">
        <v>1847.13</v>
      </c>
      <c r="BO7" s="36">
        <v>776.35</v>
      </c>
      <c r="BP7" s="36">
        <v>35.020000000000003</v>
      </c>
      <c r="BQ7" s="36">
        <v>39.79</v>
      </c>
      <c r="BR7" s="36">
        <v>36.619999999999997</v>
      </c>
      <c r="BS7" s="36">
        <v>32.96</v>
      </c>
      <c r="BT7" s="36">
        <v>33.21</v>
      </c>
      <c r="BU7" s="36">
        <v>47.1</v>
      </c>
      <c r="BV7" s="36">
        <v>54.46</v>
      </c>
      <c r="BW7" s="36">
        <v>57.36</v>
      </c>
      <c r="BX7" s="36">
        <v>45.22</v>
      </c>
      <c r="BY7" s="36">
        <v>42.22</v>
      </c>
      <c r="BZ7" s="36">
        <v>96.57</v>
      </c>
      <c r="CA7" s="36">
        <v>214.85</v>
      </c>
      <c r="CB7" s="36">
        <v>187.8</v>
      </c>
      <c r="CC7" s="36">
        <v>209.05</v>
      </c>
      <c r="CD7" s="36">
        <v>232.68</v>
      </c>
      <c r="CE7" s="36">
        <v>231.73</v>
      </c>
      <c r="CF7" s="36">
        <v>274.37</v>
      </c>
      <c r="CG7" s="36">
        <v>293.08999999999997</v>
      </c>
      <c r="CH7" s="36">
        <v>279.91000000000003</v>
      </c>
      <c r="CI7" s="36">
        <v>290.39999999999998</v>
      </c>
      <c r="CJ7" s="36">
        <v>300.07</v>
      </c>
      <c r="CK7" s="36">
        <v>142.28</v>
      </c>
      <c r="CL7" s="36" t="s">
        <v>101</v>
      </c>
      <c r="CM7" s="36" t="s">
        <v>101</v>
      </c>
      <c r="CN7" s="36" t="s">
        <v>101</v>
      </c>
      <c r="CO7" s="36" t="s">
        <v>101</v>
      </c>
      <c r="CP7" s="36" t="s">
        <v>101</v>
      </c>
      <c r="CQ7" s="36">
        <v>44.01</v>
      </c>
      <c r="CR7" s="36">
        <v>38.950000000000003</v>
      </c>
      <c r="CS7" s="36">
        <v>40.07</v>
      </c>
      <c r="CT7" s="36">
        <v>37.36</v>
      </c>
      <c r="CU7" s="36">
        <v>42.07</v>
      </c>
      <c r="CV7" s="36">
        <v>60.35</v>
      </c>
      <c r="CW7" s="36">
        <v>49.56</v>
      </c>
      <c r="CX7" s="36">
        <v>53.11</v>
      </c>
      <c r="CY7" s="36">
        <v>53.96</v>
      </c>
      <c r="CZ7" s="36">
        <v>43.54</v>
      </c>
      <c r="DA7" s="36">
        <v>56.52</v>
      </c>
      <c r="DB7" s="36">
        <v>68.34</v>
      </c>
      <c r="DC7" s="36">
        <v>65.599999999999994</v>
      </c>
      <c r="DD7" s="36">
        <v>66</v>
      </c>
      <c r="DE7" s="36">
        <v>61.85</v>
      </c>
      <c r="DF7" s="36">
        <v>63.92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0.18</v>
      </c>
      <c r="EK7" s="36">
        <v>0.18</v>
      </c>
      <c r="EL7" s="36">
        <v>0.74</v>
      </c>
      <c r="EM7" s="36">
        <v>0.57999999999999996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2016-02-17T08:33:09Z</cp:lastPrinted>
  <dcterms:created xsi:type="dcterms:W3CDTF">2016-02-03T08:58:33Z</dcterms:created>
  <dcterms:modified xsi:type="dcterms:W3CDTF">2016-02-18T00:07:53Z</dcterms:modified>
</cp:coreProperties>
</file>