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課\113_経営分析の公表\平成29年度（H31.1.15)\"/>
    </mc:Choice>
  </mc:AlternateContent>
  <workbookProtection workbookAlgorithmName="SHA-512" workbookHashValue="JowSRx9JbBQWKnFmuHE58zC7HQPl0gB12eR9K2/d7jVuq4n1ncW24XS8kd7Z64nPuCRacrg+E+YoSCiAjSPyWA==" workbookSaltValue="OPv+ujJmt3HheHOeN6KN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<sst xmlns="http://schemas.openxmlformats.org/spreadsheetml/2006/main" count="232" uniqueCount="120">
  <si>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</si>
  <si>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</si>
  <si>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</si>
  <si>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</si>
  <si>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</si>
  <si>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</si>
  <si>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</si>
  <si>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</si>
  <si>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</si>
  <si>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</si>
  <si>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</si>
  <si>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</si>
  <si>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</si>
  <si>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</si>
  <si>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</si>
  <si>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</si>
  <si>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</si>
  <si>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</si>
  <si>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</si>
  <si>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</si>
  <si>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</si>
  <si>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</si>
  <si>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</si>
  <si>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</si>
  <si>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</si>
  <si>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</si>
  <si>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</si>
  <si>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</si>
  <si>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</si>
  <si>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</si>
  <si>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</si>
  <si>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</si>
  <si>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</si>
  <si>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</si>
  <si>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</si>
  <si>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</si>
  <si>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</si>
  <si>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</si>
  <si>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</si>
  <si>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</si>
  <si>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</si>
  <si>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</si>
  <si>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</si>
  <si>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</si>
  <si>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</si>
  <si>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</si>
  <si>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</si>
  <si>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</si>
  <si>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</si>
  <si>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</si>
  <si>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</si>
  <si>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</si>
  <si>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</si>
  <si>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</si>
  <si>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</si>
  <si>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</si>
  <si>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</si>
  <si>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</si>
  <si>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</si>
  <si>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</si>
  <si>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</si>
  <si>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</si>
  <si>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</si>
  <si>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</si>
  <si>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</si>
  <si>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</si>
  <si>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</si>
  <si>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</si>
  <si>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</si>
  <si>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</si>
  <si>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</si>
  <si>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</si>
  <si>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</si>
  <si>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</si>
  <si>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</si>
  <si>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</si>
  <si>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</si>
  <si>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</si>
  <si>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</si>
  <si>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</si>
  <si>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</si>
  <si>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</si>
  <si>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</si>
  <si>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</si>
  <si>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</si>
  <si>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</si>
  <si>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</si>
  <si>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</si>
  <si>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</si>
  <si>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</si>
  <si>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</si>
  <si>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</si>
  <si>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</si>
  <si>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</si>
  <si>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</si>
  <si>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</si>
  <si>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</si>
  <si>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</si>
  <si>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</si>
  <si>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</si>
  <si>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</si>
  <si>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</si>
  <si>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</si>
  <si>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</si>
  <si>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</si>
  <si>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</si>
  <si>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</si>
  <si>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</si>
  <si>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</si>
  <si>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</si>
  <si>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</si>
  <si>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</si>
  <si>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</si>
  <si>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</si>
  <si>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</si>
  <si>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</si>
  <si>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</si>
  <si>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・１人当たりの使用水量が減少傾向にあるものの、市人口は増加傾向にあり、施設利用率や経常収支比率は同程度の水準で推移していくと見込まれるため、経営の健全性・効率性は保たれると予測する。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rPh sb="2" eb="3">
      <t>ニン</t>
    </rPh>
    <rPh sb="3" eb="4">
      <t>ア</t>
    </rPh>
    <rPh sb="7" eb="9">
      <t>シヨウ</t>
    </rPh>
    <rPh sb="9" eb="11">
      <t>スイリョウ</t>
    </rPh>
    <rPh sb="12" eb="14">
      <t>ゲンショウ</t>
    </rPh>
    <rPh sb="14" eb="16">
      <t>ケイコウ</t>
    </rPh>
    <rPh sb="23" eb="24">
      <t>シ</t>
    </rPh>
    <rPh sb="24" eb="26">
      <t>ジンコウ</t>
    </rPh>
    <rPh sb="27" eb="29">
      <t>ゾウカ</t>
    </rPh>
    <rPh sb="29" eb="31">
      <t>ケイコウ</t>
    </rPh>
    <rPh sb="35" eb="37">
      <t>シセツ</t>
    </rPh>
    <rPh sb="37" eb="40">
      <t>リヨウリツ</t>
    </rPh>
    <rPh sb="41" eb="43">
      <t>ケイジョウ</t>
    </rPh>
    <rPh sb="43" eb="45">
      <t>シュウシ</t>
    </rPh>
    <rPh sb="45" eb="47">
      <t>ヒリツ</t>
    </rPh>
    <rPh sb="48" eb="51">
      <t>ドウテイド</t>
    </rPh>
    <rPh sb="52" eb="54">
      <t>スイジュン</t>
    </rPh>
    <rPh sb="55" eb="57">
      <t>スイイ</t>
    </rPh>
    <rPh sb="62" eb="64">
      <t>ミコ</t>
    </rPh>
    <rPh sb="70" eb="72">
      <t>ケイエイ</t>
    </rPh>
    <rPh sb="73" eb="76">
      <t>ケンゼンセイ</t>
    </rPh>
    <rPh sb="77" eb="80">
      <t>コウリツセイ</t>
    </rPh>
    <rPh sb="81" eb="82">
      <t>タモ</t>
    </rPh>
    <rPh sb="86" eb="88">
      <t>ヨソク</t>
    </rPh>
    <rPh sb="96" eb="98">
      <t>ヘイセイ</t>
    </rPh>
    <rPh sb="100" eb="102">
      <t>ネンド</t>
    </rPh>
    <rPh sb="104" eb="106">
      <t>ナンジョウ</t>
    </rPh>
    <rPh sb="106" eb="107">
      <t>シ</t>
    </rPh>
    <rPh sb="107" eb="109">
      <t>スイドウ</t>
    </rPh>
    <rPh sb="109" eb="111">
      <t>ジギョウ</t>
    </rPh>
    <rPh sb="111" eb="113">
      <t>キバン</t>
    </rPh>
    <rPh sb="113" eb="115">
      <t>セイビ</t>
    </rPh>
    <rPh sb="115" eb="117">
      <t>ケイカク</t>
    </rPh>
    <rPh sb="118" eb="119">
      <t>モト</t>
    </rPh>
    <rPh sb="121" eb="123">
      <t>キカン</t>
    </rPh>
    <rPh sb="123" eb="125">
      <t>カンロ</t>
    </rPh>
    <rPh sb="126" eb="128">
      <t>チュウシン</t>
    </rPh>
    <rPh sb="131" eb="133">
      <t>スイドウ</t>
    </rPh>
    <rPh sb="133" eb="135">
      <t>シセツ</t>
    </rPh>
    <rPh sb="135" eb="137">
      <t>セイビ</t>
    </rPh>
    <rPh sb="138" eb="139">
      <t>オコナ</t>
    </rPh>
    <rPh sb="145" eb="147">
      <t>コンゴ</t>
    </rPh>
    <rPh sb="149" eb="150">
      <t>ネン</t>
    </rPh>
    <rPh sb="151" eb="153">
      <t>タイヨウ</t>
    </rPh>
    <rPh sb="153" eb="155">
      <t>ネンスウ</t>
    </rPh>
    <rPh sb="156" eb="158">
      <t>ケイカ</t>
    </rPh>
    <rPh sb="160" eb="162">
      <t>カンロ</t>
    </rPh>
    <rPh sb="163" eb="165">
      <t>ゾウダイ</t>
    </rPh>
    <rPh sb="169" eb="172">
      <t>チョウキテキ</t>
    </rPh>
    <rPh sb="173" eb="175">
      <t>カンロ</t>
    </rPh>
    <rPh sb="175" eb="177">
      <t>コウシン</t>
    </rPh>
    <rPh sb="177" eb="179">
      <t>ケイカク</t>
    </rPh>
    <rPh sb="180" eb="182">
      <t>ザイセイ</t>
    </rPh>
    <rPh sb="182" eb="184">
      <t>ケイカク</t>
    </rPh>
    <rPh sb="185" eb="187">
      <t>サクテイ</t>
    </rPh>
    <rPh sb="188" eb="190">
      <t>ジッシ</t>
    </rPh>
    <rPh sb="194" eb="196">
      <t>ヒツヨウ</t>
    </rPh>
    <phoneticPr fontId="16"/>
  </si>
  <si>
    <t>①有形固定資産減価償却率は、平成25年度までは類似団体平均値よりも低い状況にあったが、平成26年度の制度改正により平均値よりも高くなった。これは本市の水道施設が補助金等で取得され減価償却が行われていなかったものが反映されたためである。類似団体平均値よりも高く、耐用年数に近い資産の割合が多いことが示されている。　　　　　　　　　　　　②平成26年度より耐用年数に達し更新時期をむかえる管路が順次発生していくため類似団体平均値よりも低い状況にある。　　　　　　　　　　　　　　③管路更新率は、管路経年化率と同様に今後の更新需要によって更新していくため、類似団体平均値よりも低い状況にあるが、耐用年数に達した管路や施設の更新を計画的かつ効率的に行えるよう、投資及び財政計画を策定し順次進めていく予定である。</t>
    <rPh sb="1" eb="3">
      <t>ユウケイ</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29">
      <t>ヘイキン</t>
    </rPh>
    <rPh sb="29" eb="30">
      <t>チ</t>
    </rPh>
    <rPh sb="33" eb="34">
      <t>ヒク</t>
    </rPh>
    <rPh sb="35" eb="37">
      <t>ジョウキョウ</t>
    </rPh>
    <rPh sb="43" eb="45">
      <t>ヘイセイ</t>
    </rPh>
    <rPh sb="47" eb="49">
      <t>ネンド</t>
    </rPh>
    <rPh sb="50" eb="52">
      <t>セイド</t>
    </rPh>
    <rPh sb="52" eb="54">
      <t>カイセイ</t>
    </rPh>
    <rPh sb="57" eb="59">
      <t>ヘイキン</t>
    </rPh>
    <rPh sb="59" eb="60">
      <t>アタイ</t>
    </rPh>
    <rPh sb="63" eb="64">
      <t>タカ</t>
    </rPh>
    <rPh sb="123" eb="124">
      <t>チ</t>
    </rPh>
    <rPh sb="168" eb="170">
      <t>ヘイセイ</t>
    </rPh>
    <rPh sb="172" eb="174">
      <t>ネンド</t>
    </rPh>
    <rPh sb="176" eb="178">
      <t>タイヨウ</t>
    </rPh>
    <rPh sb="178" eb="180">
      <t>ネンスウ</t>
    </rPh>
    <rPh sb="181" eb="182">
      <t>タッ</t>
    </rPh>
    <rPh sb="183" eb="185">
      <t>コウシン</t>
    </rPh>
    <rPh sb="185" eb="187">
      <t>ジキ</t>
    </rPh>
    <rPh sb="192" eb="194">
      <t>カンロ</t>
    </rPh>
    <rPh sb="195" eb="197">
      <t>ジュンジ</t>
    </rPh>
    <rPh sb="197" eb="199">
      <t>ハッセイ</t>
    </rPh>
    <rPh sb="205" eb="207">
      <t>ルイジ</t>
    </rPh>
    <rPh sb="207" eb="209">
      <t>ダンタイ</t>
    </rPh>
    <rPh sb="209" eb="211">
      <t>ヘイキン</t>
    </rPh>
    <rPh sb="211" eb="212">
      <t>チ</t>
    </rPh>
    <rPh sb="215" eb="216">
      <t>ヒク</t>
    </rPh>
    <rPh sb="217" eb="219">
      <t>ジョウキョウ</t>
    </rPh>
    <rPh sb="238" eb="240">
      <t>カンロ</t>
    </rPh>
    <rPh sb="240" eb="242">
      <t>コウシン</t>
    </rPh>
    <rPh sb="242" eb="243">
      <t>リツ</t>
    </rPh>
    <rPh sb="245" eb="247">
      <t>カンロ</t>
    </rPh>
    <rPh sb="247" eb="250">
      <t>ケイネンカ</t>
    </rPh>
    <rPh sb="250" eb="251">
      <t>リツ</t>
    </rPh>
    <rPh sb="252" eb="254">
      <t>ドウヨウ</t>
    </rPh>
    <rPh sb="255" eb="257">
      <t>コンゴ</t>
    </rPh>
    <rPh sb="258" eb="260">
      <t>コウシン</t>
    </rPh>
    <rPh sb="260" eb="262">
      <t>ジュヨウ</t>
    </rPh>
    <rPh sb="266" eb="268">
      <t>コウシン</t>
    </rPh>
    <rPh sb="275" eb="277">
      <t>ルイジ</t>
    </rPh>
    <rPh sb="277" eb="279">
      <t>ダンタイ</t>
    </rPh>
    <rPh sb="279" eb="281">
      <t>ヘイキン</t>
    </rPh>
    <rPh sb="281" eb="282">
      <t>チ</t>
    </rPh>
    <rPh sb="285" eb="286">
      <t>ヒク</t>
    </rPh>
    <rPh sb="287" eb="289">
      <t>ジョウキョウ</t>
    </rPh>
    <rPh sb="294" eb="296">
      <t>タイヨウ</t>
    </rPh>
    <rPh sb="296" eb="298">
      <t>ネンスウ</t>
    </rPh>
    <rPh sb="299" eb="300">
      <t>タッ</t>
    </rPh>
    <rPh sb="302" eb="304">
      <t>カンロ</t>
    </rPh>
    <rPh sb="305" eb="307">
      <t>シセツ</t>
    </rPh>
    <rPh sb="308" eb="310">
      <t>コウシン</t>
    </rPh>
    <rPh sb="311" eb="314">
      <t>ケイカクテキ</t>
    </rPh>
    <rPh sb="316" eb="318">
      <t>コウリツ</t>
    </rPh>
    <rPh sb="318" eb="319">
      <t>テキ</t>
    </rPh>
    <rPh sb="320" eb="321">
      <t>オコナ</t>
    </rPh>
    <rPh sb="326" eb="328">
      <t>トウシ</t>
    </rPh>
    <rPh sb="328" eb="329">
      <t>オヨ</t>
    </rPh>
    <rPh sb="330" eb="332">
      <t>ザイセイ</t>
    </rPh>
    <rPh sb="332" eb="334">
      <t>ケイカク</t>
    </rPh>
    <rPh sb="335" eb="337">
      <t>サクテイ</t>
    </rPh>
    <rPh sb="338" eb="340">
      <t>ジュンジ</t>
    </rPh>
    <rPh sb="340" eb="341">
      <t>スス</t>
    </rPh>
    <rPh sb="345" eb="347">
      <t>ヨテイ</t>
    </rPh>
    <phoneticPr fontId="16"/>
  </si>
  <si>
    <t>①経常収支比率は黒字である100％を超えている。平成29年度は類似団体平均値を上回っているため健全な状態といえるが、今後の更新投資等に係る費用を確保するためには、さらなる費用削減に取り組む必要がある。　　　　　　　　　　　　　　　　　　　　②累積欠損金は発生していない。　　　　　　　　　③200％を上回っているため健全な状態といえる。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⑥給水原価は全国及び類似団体平均値よりも高い傾向にあるが、直近5年の間に少しずつ減少してきている。要因としては施設維持管理費や人件費等の経常費用の減少が影響していると思われる。　　　　　　　　　　　　　　　　　　　　　⑦類似団体と比較すると利用率は高く適正規模であると判断できる。　　　　　　　　　　　　　　　　　　　　　　⑧漏水調査等を随時行っているため類似団体平均値よりも高い。今後とも継続して有収率の向上に努めていきたい。</t>
    <rPh sb="1" eb="3">
      <t>ケイジョウ</t>
    </rPh>
    <rPh sb="3" eb="5">
      <t>シュウシ</t>
    </rPh>
    <rPh sb="5" eb="7">
      <t>ヒリツ</t>
    </rPh>
    <rPh sb="8" eb="10">
      <t>クロジ</t>
    </rPh>
    <rPh sb="18" eb="19">
      <t>コ</t>
    </rPh>
    <rPh sb="24" eb="26">
      <t>ヘイセイ</t>
    </rPh>
    <rPh sb="28" eb="30">
      <t>ネンド</t>
    </rPh>
    <rPh sb="31" eb="33">
      <t>ルイジ</t>
    </rPh>
    <rPh sb="33" eb="35">
      <t>ダンタイ</t>
    </rPh>
    <rPh sb="35" eb="38">
      <t>ヘイキンチ</t>
    </rPh>
    <rPh sb="39" eb="41">
      <t>ウワマワ</t>
    </rPh>
    <rPh sb="47" eb="49">
      <t>ケンゼン</t>
    </rPh>
    <rPh sb="50" eb="52">
      <t>ジョウタイ</t>
    </rPh>
    <rPh sb="58" eb="60">
      <t>コンゴ</t>
    </rPh>
    <rPh sb="61" eb="63">
      <t>コウシン</t>
    </rPh>
    <rPh sb="63" eb="65">
      <t>トウシ</t>
    </rPh>
    <rPh sb="65" eb="66">
      <t>トウ</t>
    </rPh>
    <rPh sb="67" eb="68">
      <t>カカ</t>
    </rPh>
    <rPh sb="69" eb="71">
      <t>ヒヨウ</t>
    </rPh>
    <rPh sb="72" eb="74">
      <t>カクホ</t>
    </rPh>
    <rPh sb="85" eb="87">
      <t>ヒヨウ</t>
    </rPh>
    <rPh sb="87" eb="89">
      <t>サクゲン</t>
    </rPh>
    <rPh sb="90" eb="91">
      <t>ト</t>
    </rPh>
    <rPh sb="92" eb="93">
      <t>ク</t>
    </rPh>
    <rPh sb="94" eb="96">
      <t>ヒツヨウ</t>
    </rPh>
    <rPh sb="121" eb="123">
      <t>ルイセキ</t>
    </rPh>
    <rPh sb="123" eb="126">
      <t>ケッソンキン</t>
    </rPh>
    <rPh sb="127" eb="129">
      <t>ハッセイ</t>
    </rPh>
    <rPh sb="240" eb="242">
      <t>キュウスイ</t>
    </rPh>
    <rPh sb="242" eb="244">
      <t>ゲンカ</t>
    </rPh>
    <rPh sb="245" eb="246">
      <t>サ</t>
    </rPh>
    <rPh sb="253" eb="255">
      <t>カイシュウ</t>
    </rPh>
    <rPh sb="255" eb="256">
      <t>リツ</t>
    </rPh>
    <rPh sb="257" eb="259">
      <t>ジョウショウ</t>
    </rPh>
    <rPh sb="268" eb="269">
      <t>オモ</t>
    </rPh>
    <rPh sb="364" eb="366">
      <t>キュウスイ</t>
    </rPh>
    <rPh sb="366" eb="368">
      <t>ゲンカ</t>
    </rPh>
    <rPh sb="369" eb="371">
      <t>ゼンコク</t>
    </rPh>
    <rPh sb="371" eb="372">
      <t>オヨ</t>
    </rPh>
    <rPh sb="373" eb="375">
      <t>ルイジ</t>
    </rPh>
    <rPh sb="375" eb="377">
      <t>ダンタイ</t>
    </rPh>
    <rPh sb="377" eb="379">
      <t>ヘイキン</t>
    </rPh>
    <rPh sb="379" eb="380">
      <t>チ</t>
    </rPh>
    <rPh sb="383" eb="384">
      <t>タカ</t>
    </rPh>
    <rPh sb="385" eb="387">
      <t>ケイコウ</t>
    </rPh>
    <rPh sb="392" eb="394">
      <t>チョッキン</t>
    </rPh>
    <rPh sb="395" eb="396">
      <t>ネン</t>
    </rPh>
    <rPh sb="397" eb="398">
      <t>アイダ</t>
    </rPh>
    <rPh sb="399" eb="400">
      <t>スコ</t>
    </rPh>
    <rPh sb="403" eb="405">
      <t>ゲンショウ</t>
    </rPh>
    <rPh sb="412" eb="414">
      <t>ヨウイン</t>
    </rPh>
    <rPh sb="418" eb="420">
      <t>シセツ</t>
    </rPh>
    <rPh sb="420" eb="422">
      <t>イジ</t>
    </rPh>
    <rPh sb="422" eb="424">
      <t>カンリ</t>
    </rPh>
    <rPh sb="424" eb="425">
      <t>ヒ</t>
    </rPh>
    <rPh sb="426" eb="429">
      <t>ジンケンヒ</t>
    </rPh>
    <rPh sb="429" eb="430">
      <t>ナド</t>
    </rPh>
    <rPh sb="431" eb="433">
      <t>ケイジョウ</t>
    </rPh>
    <rPh sb="433" eb="435">
      <t>ヒヨウ</t>
    </rPh>
    <rPh sb="436" eb="438">
      <t>ゲンショウ</t>
    </rPh>
    <rPh sb="439" eb="441">
      <t>エイキョウ</t>
    </rPh>
    <rPh sb="446" eb="447">
      <t>オモ</t>
    </rPh>
    <rPh sb="473" eb="475">
      <t>ルイジ</t>
    </rPh>
    <rPh sb="475" eb="477">
      <t>ダンタイ</t>
    </rPh>
    <rPh sb="478" eb="480">
      <t>ヒカク</t>
    </rPh>
    <rPh sb="483" eb="486">
      <t>リヨウリツ</t>
    </rPh>
    <rPh sb="487" eb="488">
      <t>タカ</t>
    </rPh>
    <rPh sb="489" eb="491">
      <t>テキセイ</t>
    </rPh>
    <rPh sb="491" eb="493">
      <t>キボ</t>
    </rPh>
    <rPh sb="497" eb="499">
      <t>ハンダン</t>
    </rPh>
    <rPh sb="526" eb="528">
      <t>ロウスイ</t>
    </rPh>
    <rPh sb="528" eb="530">
      <t>チョウサ</t>
    </rPh>
    <rPh sb="530" eb="531">
      <t>トウ</t>
    </rPh>
    <rPh sb="532" eb="534">
      <t>ズイジ</t>
    </rPh>
    <rPh sb="534" eb="535">
      <t>オコナ</t>
    </rPh>
    <rPh sb="541" eb="543">
      <t>ルイジ</t>
    </rPh>
    <rPh sb="543" eb="545">
      <t>ダンタイ</t>
    </rPh>
    <rPh sb="545" eb="548">
      <t>ヘイキンチ</t>
    </rPh>
    <rPh sb="551" eb="552">
      <t>タカ</t>
    </rPh>
    <rPh sb="554" eb="556">
      <t>コンゴ</t>
    </rPh>
    <rPh sb="558" eb="560">
      <t>ケイゾク</t>
    </rPh>
    <rPh sb="562" eb="564">
      <t>ユウシュウ</t>
    </rPh>
    <rPh sb="564" eb="565">
      <t>リツ</t>
    </rPh>
    <rPh sb="566" eb="568">
      <t>コウジョウ</t>
    </rPh>
    <rPh sb="569" eb="570">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</si>
</sst>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E0-414F-A8BF-8F80F71E60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B7E0-414F-A8BF-8F80F71E60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85.75</c:v>
                </c:pt>
                <c:pt idx="1">
                  <c:v>83.54</c:v>
                </c:pt>
                <c:pt idx="2">
                  <c:v>82.74</c:v>
                </c:pt>
                <c:pt idx="3">
                  <c:v>83.32</c:v>
                </c:pt>
                <c:pt idx="4">
                  <c:v>84.94</c:v>
                </c:pt>
              </c:numCache>
            </c:numRef>
          </c:val>
          <c:extLst>
            <c:ext xmlns:c16="http://schemas.microsoft.com/office/drawing/2014/chart" uri="{C3380CC4-5D6E-409C-BE32-E72D297353CC}">
              <c16:uniqueId val="{00000000-E802-474E-A388-D50D7BC1CC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E802-474E-A388-D50D7BC1CC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92.85</c:v>
                </c:pt>
                <c:pt idx="1">
                  <c:v>92.42</c:v>
                </c:pt>
                <c:pt idx="2">
                  <c:v>93.79</c:v>
                </c:pt>
                <c:pt idx="3">
                  <c:v>94.66</c:v>
                </c:pt>
                <c:pt idx="4">
                  <c:v>93.76</c:v>
                </c:pt>
              </c:numCache>
            </c:numRef>
          </c:val>
          <c:extLst>
            <c:ext xmlns:c16="http://schemas.microsoft.com/office/drawing/2014/chart" uri="{C3380CC4-5D6E-409C-BE32-E72D297353CC}">
              <c16:uniqueId val="{00000000-B376-4123-A0C6-160EF19D9F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B376-4123-A0C6-160EF19D9F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107.67</c:v>
                </c:pt>
                <c:pt idx="1">
                  <c:v>105.95</c:v>
                </c:pt>
                <c:pt idx="2">
                  <c:v>106.6</c:v>
                </c:pt>
                <c:pt idx="3">
                  <c:v>109.07</c:v>
                </c:pt>
                <c:pt idx="4">
                  <c:v>110.88</c:v>
                </c:pt>
              </c:numCache>
            </c:numRef>
          </c:val>
          <c:extLst>
            <c:ext xmlns:c16="http://schemas.microsoft.com/office/drawing/2014/chart" uri="{C3380CC4-5D6E-409C-BE32-E72D297353CC}">
              <c16:uniqueId val="{00000000-23B5-4AD7-BF15-3DC6BF6159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23B5-4AD7-BF15-3DC6BF6159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21.54</c:v>
                </c:pt>
                <c:pt idx="1">
                  <c:v>47.67</c:v>
                </c:pt>
                <c:pt idx="2">
                  <c:v>49.45</c:v>
                </c:pt>
                <c:pt idx="3">
                  <c:v>51.33</c:v>
                </c:pt>
                <c:pt idx="4">
                  <c:v>52.72</c:v>
                </c:pt>
              </c:numCache>
            </c:numRef>
          </c:val>
          <c:extLst>
            <c:ext xmlns:c16="http://schemas.microsoft.com/office/drawing/2014/chart" uri="{C3380CC4-5D6E-409C-BE32-E72D297353CC}">
              <c16:uniqueId val="{00000000-6AEB-44D1-8B3B-F05BEC4449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6AEB-44D1-8B3B-F05BEC4449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0.85</c:v>
                </c:pt>
                <c:pt idx="2" formatCode="#,##0.00;&quot;△&quot;#,##0.00">
                  <c:v>0</c:v>
                </c:pt>
                <c:pt idx="3">
                  <c:v>4.2699999999999996</c:v>
                </c:pt>
                <c:pt idx="4">
                  <c:v>6.88</c:v>
                </c:pt>
              </c:numCache>
            </c:numRef>
          </c:val>
          <c:extLst>
            <c:ext xmlns:c16="http://schemas.microsoft.com/office/drawing/2014/chart" uri="{C3380CC4-5D6E-409C-BE32-E72D297353CC}">
              <c16:uniqueId val="{00000000-551B-49EE-BFBA-CF2DB0BCF2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551B-49EE-BFBA-CF2DB0BCF2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2-47F5-A7E6-E24A82E0E1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4E72-47F5-A7E6-E24A82E0E1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384.68</c:v>
                </c:pt>
                <c:pt idx="1">
                  <c:v>163.1</c:v>
                </c:pt>
                <c:pt idx="2">
                  <c:v>146.66999999999999</c:v>
                </c:pt>
                <c:pt idx="3">
                  <c:v>211.81</c:v>
                </c:pt>
                <c:pt idx="4">
                  <c:v>235.78</c:v>
                </c:pt>
              </c:numCache>
            </c:numRef>
          </c:val>
          <c:extLst>
            <c:ext xmlns:c16="http://schemas.microsoft.com/office/drawing/2014/chart" uri="{C3380CC4-5D6E-409C-BE32-E72D297353CC}">
              <c16:uniqueId val="{00000000-2AE5-49D7-9CCE-7A7115CB16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2AE5-49D7-9CCE-7A7115CB16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248.16</c:v>
                </c:pt>
                <c:pt idx="1">
                  <c:v>240.49</c:v>
                </c:pt>
                <c:pt idx="2">
                  <c:v>224.83</c:v>
                </c:pt>
                <c:pt idx="3">
                  <c:v>221.03</c:v>
                </c:pt>
                <c:pt idx="4">
                  <c:v>212.67</c:v>
                </c:pt>
              </c:numCache>
            </c:numRef>
          </c:val>
          <c:extLst>
            <c:ext xmlns:c16="http://schemas.microsoft.com/office/drawing/2014/chart" uri="{C3380CC4-5D6E-409C-BE32-E72D297353CC}">
              <c16:uniqueId val="{00000000-00C4-423B-9766-E4F1E8438B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00C4-423B-9766-E4F1E8438B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103.86</c:v>
                </c:pt>
                <c:pt idx="1">
                  <c:v>102.74</c:v>
                </c:pt>
                <c:pt idx="2">
                  <c:v>103.46</c:v>
                </c:pt>
                <c:pt idx="3">
                  <c:v>106.84</c:v>
                </c:pt>
                <c:pt idx="4">
                  <c:v>108.49</c:v>
                </c:pt>
              </c:numCache>
            </c:numRef>
          </c:val>
          <c:extLst>
            <c:ext xmlns:c16="http://schemas.microsoft.com/office/drawing/2014/chart" uri="{C3380CC4-5D6E-409C-BE32-E72D297353CC}">
              <c16:uniqueId val="{00000000-7CF4-4B25-9462-E7045102F7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7CF4-4B25-9462-E7045102F7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197.23</c:v>
                </c:pt>
                <c:pt idx="1">
                  <c:v>198.04</c:v>
                </c:pt>
                <c:pt idx="2">
                  <c:v>195.64</c:v>
                </c:pt>
                <c:pt idx="3">
                  <c:v>188.8</c:v>
                </c:pt>
                <c:pt idx="4">
                  <c:v>186.42</c:v>
                </c:pt>
              </c:numCache>
            </c:numRef>
          </c:val>
          <c:extLst>
            <c:ext xmlns:c16="http://schemas.microsoft.com/office/drawing/2014/chart" uri="{C3380CC4-5D6E-409C-BE32-E72D297353CC}">
              <c16:uniqueId val="{00000000-98DA-4065-BF6F-AE8B79435E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98DA-4065-BF6F-AE8B79435E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43669</v>
      </c>
      <c r="AM8" s="59"/>
      <c r="AN8" s="59"/>
      <c r="AO8" s="59"/>
      <c r="AP8" s="59"/>
      <c r="AQ8" s="59"/>
      <c r="AR8" s="59"/>
      <c r="AS8" s="59"/>
      <c r="AT8" s="50">
        <f>データ!$S$6</f>
        <v>49.94</v>
      </c>
      <c r="AU8" s="51"/>
      <c r="AV8" s="51"/>
      <c r="AW8" s="51"/>
      <c r="AX8" s="51"/>
      <c r="AY8" s="51"/>
      <c r="AZ8" s="51"/>
      <c r="BA8" s="51"/>
      <c r="BB8" s="52">
        <f>データ!$T$6</f>
        <v>874.43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65.72</v>
      </c>
      <c r="J10" s="51"/>
      <c r="K10" s="51"/>
      <c r="L10" s="51"/>
      <c r="M10" s="51"/>
      <c r="N10" s="51"/>
      <c r="O10" s="62"/>
      <c r="P10" s="52">
        <f>データ!$P$6</f>
        <v>99.88</v>
      </c>
      <c r="Q10" s="52"/>
      <c r="R10" s="52"/>
      <c r="S10" s="52"/>
      <c r="T10" s="52"/>
      <c r="U10" s="52"/>
      <c r="V10" s="52"/>
      <c r="W10" s="59">
        <f>データ!$Q$6</f>
        <v>3533</v>
      </c>
      <c r="X10" s="59"/>
      <c r="Y10" s="59"/>
      <c r="Z10" s="59"/>
      <c r="AA10" s="59"/>
      <c r="AB10" s="59"/>
      <c r="AC10" s="59"/>
      <c r="AD10" s="2"/>
      <c r="AE10" s="2"/>
      <c r="AF10" s="2"/>
      <c r="AG10" s="2"/>
      <c r="AH10" s="4"/>
      <c r="AI10" s="4"/>
      <c r="AJ10" s="4"/>
      <c r="AK10" s="4"/>
      <c r="AL10" s="59">
        <f>データ!$U$6</f>
        <v>43545</v>
      </c>
      <c r="AM10" s="59"/>
      <c r="AN10" s="59"/>
      <c r="AO10" s="59"/>
      <c r="AP10" s="59"/>
      <c r="AQ10" s="59"/>
      <c r="AR10" s="59"/>
      <c r="AS10" s="59"/>
      <c r="AT10" s="50">
        <f>データ!$V$6</f>
        <v>49.7</v>
      </c>
      <c r="AU10" s="51"/>
      <c r="AV10" s="51"/>
      <c r="AW10" s="51"/>
      <c r="AX10" s="51"/>
      <c r="AY10" s="51"/>
      <c r="AZ10" s="51"/>
      <c r="BA10" s="51"/>
      <c r="BB10" s="52">
        <f>データ!$W$6</f>
        <v>876.16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PFkIrf66g88SQ+Dbp7UXp2DAXs8b/LOVhvQlDFsnfpWvaDFgjSrqJkqihuJrXVb7w1FISrRbxbK/JpQlP4BAw==" saltValue="LikFMmmj6TlYf8rySM4bJ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472158</v>
      </c>
      <c r="D6" s="33">
        <f t="shared" si="3"/>
        <v>46</v>
      </c>
      <c r="E6" s="33">
        <f t="shared" si="3"/>
        <v>1</v>
      </c>
      <c r="F6" s="33">
        <f t="shared" si="3"/>
        <v>0</v>
      </c>
      <c r="G6" s="33">
        <f t="shared" si="3"/>
        <v>1</v>
      </c>
      <c r="H6" s="33" t="str">
        <f t="shared" si="3"/>
        <v>沖縄県　南城市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65.72</v>
      </c>
      <c r="P6" s="34">
        <f t="shared" si="3"/>
        <v>99.88</v>
      </c>
      <c r="Q6" s="34">
        <f t="shared" si="3"/>
        <v>3533</v>
      </c>
      <c r="R6" s="34">
        <f t="shared" si="3"/>
        <v>43669</v>
      </c>
      <c r="S6" s="34">
        <f t="shared" si="3"/>
        <v>49.94</v>
      </c>
      <c r="T6" s="34">
        <f t="shared" si="3"/>
        <v>874.43</v>
      </c>
      <c r="U6" s="34">
        <f t="shared" si="3"/>
        <v>43545</v>
      </c>
      <c r="V6" s="34">
        <f t="shared" si="3"/>
        <v>49.7</v>
      </c>
      <c r="W6" s="34">
        <f t="shared" si="3"/>
        <v>876.16</v>
      </c>
      <c r="X6" s="35">
        <f>IF(X7="",NA(),X7)</f>
        <v>107.67</v>
      </c>
      <c r="Y6" s="35">
        <f t="shared" ref="Y6:AG6" si="4">IF(Y7="",NA(),Y7)</f>
        <v>105.95</v>
      </c>
      <c r="Z6" s="35">
        <f t="shared" si="4"/>
        <v>106.6</v>
      </c>
      <c r="AA6" s="35">
        <f t="shared" si="4"/>
        <v>109.07</v>
      </c>
      <c r="AB6" s="35">
        <f t="shared" si="4"/>
        <v>110.88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384.68</v>
      </c>
      <c r="AU6" s="35">
        <f t="shared" ref="AU6:BC6" si="6">IF(AU7="",NA(),AU7)</f>
        <v>163.1</v>
      </c>
      <c r="AV6" s="35">
        <f t="shared" si="6"/>
        <v>146.66999999999999</v>
      </c>
      <c r="AW6" s="35">
        <f t="shared" si="6"/>
        <v>211.81</v>
      </c>
      <c r="AX6" s="35">
        <f t="shared" si="6"/>
        <v>235.78</v>
      </c>
      <c r="AY6" s="35">
        <f t="shared" si="6"/>
        <v>909.68</v>
      </c>
      <c r="AZ6" s="35">
        <f t="shared" si="6"/>
        <v>382.09</v>
      </c>
      <c r="BA6" s="35">
        <f t="shared" si="6"/>
        <v>371.31</v>
      </c>
      <c r="BB6" s="35">
        <f t="shared" si="6"/>
        <v>377.63</v>
      </c>
      <c r="BC6" s="35">
        <f t="shared" si="6"/>
        <v>357.34</v>
      </c>
      <c r="BD6" s="34" t="str">
        <f>IF(BD7="","",IF(BD7="-","【-】","【"&amp;SUBSTITUTE(TEXT(BD7,"#,##0.00"),"-","△")&amp;"】"))</f>
        <v>【264.34】</v>
      </c>
      <c r="BE6" s="35">
        <f>IF(BE7="",NA(),BE7)</f>
        <v>248.16</v>
      </c>
      <c r="BF6" s="35">
        <f t="shared" ref="BF6:BN6" si="7">IF(BF7="",NA(),BF7)</f>
        <v>240.49</v>
      </c>
      <c r="BG6" s="35">
        <f t="shared" si="7"/>
        <v>224.83</v>
      </c>
      <c r="BH6" s="35">
        <f t="shared" si="7"/>
        <v>221.03</v>
      </c>
      <c r="BI6" s="35">
        <f t="shared" si="7"/>
        <v>212.67</v>
      </c>
      <c r="BJ6" s="35">
        <f t="shared" si="7"/>
        <v>382.65</v>
      </c>
      <c r="BK6" s="35">
        <f t="shared" si="7"/>
        <v>385.06</v>
      </c>
      <c r="BL6" s="35">
        <f t="shared" si="7"/>
        <v>373.09</v>
      </c>
      <c r="BM6" s="35">
        <f t="shared" si="7"/>
        <v>364.71</v>
      </c>
      <c r="BN6" s="35">
        <f t="shared" si="7"/>
        <v>373.69</v>
      </c>
      <c r="BO6" s="34" t="str">
        <f>IF(BO7="","",IF(BO7="-","【-】","【"&amp;SUBSTITUTE(TEXT(BO7,"#,##0.00"),"-","△")&amp;"】"))</f>
        <v>【274.27】</v>
      </c>
      <c r="BP6" s="35">
        <f>IF(BP7="",NA(),BP7)</f>
        <v>103.86</v>
      </c>
      <c r="BQ6" s="35">
        <f t="shared" ref="BQ6:BY6" si="8">IF(BQ7="",NA(),BQ7)</f>
        <v>102.74</v>
      </c>
      <c r="BR6" s="35">
        <f t="shared" si="8"/>
        <v>103.46</v>
      </c>
      <c r="BS6" s="35">
        <f t="shared" si="8"/>
        <v>106.84</v>
      </c>
      <c r="BT6" s="35">
        <f t="shared" si="8"/>
        <v>108.49</v>
      </c>
      <c r="BU6" s="35">
        <f t="shared" si="8"/>
        <v>96.1</v>
      </c>
      <c r="BV6" s="35">
        <f t="shared" si="8"/>
        <v>99.07</v>
      </c>
      <c r="BW6" s="35">
        <f t="shared" si="8"/>
        <v>99.99</v>
      </c>
      <c r="BX6" s="35">
        <f t="shared" si="8"/>
        <v>100.65</v>
      </c>
      <c r="BY6" s="35">
        <f t="shared" si="8"/>
        <v>99.87</v>
      </c>
      <c r="BZ6" s="34" t="str">
        <f>IF(BZ7="","",IF(BZ7="-","【-】","【"&amp;SUBSTITUTE(TEXT(BZ7,"#,##0.00"),"-","△")&amp;"】"))</f>
        <v>【104.36】</v>
      </c>
      <c r="CA6" s="35">
        <f>IF(CA7="",NA(),CA7)</f>
        <v>197.23</v>
      </c>
      <c r="CB6" s="35">
        <f t="shared" ref="CB6:CJ6" si="9">IF(CB7="",NA(),CB7)</f>
        <v>198.04</v>
      </c>
      <c r="CC6" s="35">
        <f t="shared" si="9"/>
        <v>195.64</v>
      </c>
      <c r="CD6" s="35">
        <f t="shared" si="9"/>
        <v>188.8</v>
      </c>
      <c r="CE6" s="35">
        <f t="shared" si="9"/>
        <v>186.42</v>
      </c>
      <c r="CF6" s="35">
        <f t="shared" si="9"/>
        <v>178.39</v>
      </c>
      <c r="CG6" s="35">
        <f t="shared" si="9"/>
        <v>173.03</v>
      </c>
      <c r="CH6" s="35">
        <f t="shared" si="9"/>
        <v>171.15</v>
      </c>
      <c r="CI6" s="35">
        <f t="shared" si="9"/>
        <v>170.19</v>
      </c>
      <c r="CJ6" s="35">
        <f t="shared" si="9"/>
        <v>171.81</v>
      </c>
      <c r="CK6" s="34" t="str">
        <f>IF(CK7="","",IF(CK7="-","【-】","【"&amp;SUBSTITUTE(TEXT(CK7,"#,##0.00"),"-","△")&amp;"】"))</f>
        <v>【165.71】</v>
      </c>
      <c r="CL6" s="35">
        <f>IF(CL7="",NA(),CL7)</f>
        <v>85.75</v>
      </c>
      <c r="CM6" s="35">
        <f t="shared" ref="CM6:CU6" si="10">IF(CM7="",NA(),CM7)</f>
        <v>83.54</v>
      </c>
      <c r="CN6" s="35">
        <f t="shared" si="10"/>
        <v>82.74</v>
      </c>
      <c r="CO6" s="35">
        <f t="shared" si="10"/>
        <v>83.32</v>
      </c>
      <c r="CP6" s="35">
        <f t="shared" si="10"/>
        <v>84.94</v>
      </c>
      <c r="CQ6" s="35">
        <f t="shared" si="10"/>
        <v>59.23</v>
      </c>
      <c r="CR6" s="35">
        <f t="shared" si="10"/>
        <v>58.58</v>
      </c>
      <c r="CS6" s="35">
        <f t="shared" si="10"/>
        <v>58.53</v>
      </c>
      <c r="CT6" s="35">
        <f t="shared" si="10"/>
        <v>59.01</v>
      </c>
      <c r="CU6" s="35">
        <f t="shared" si="10"/>
        <v>60.03</v>
      </c>
      <c r="CV6" s="34" t="str">
        <f>IF(CV7="","",IF(CV7="-","【-】","【"&amp;SUBSTITUTE(TEXT(CV7,"#,##0.00"),"-","△")&amp;"】"))</f>
        <v>【60.41】</v>
      </c>
      <c r="CW6" s="35">
        <f>IF(CW7="",NA(),CW7)</f>
        <v>92.85</v>
      </c>
      <c r="CX6" s="35">
        <f t="shared" ref="CX6:DF6" si="11">IF(CX7="",NA(),CX7)</f>
        <v>92.42</v>
      </c>
      <c r="CY6" s="35">
        <f t="shared" si="11"/>
        <v>93.79</v>
      </c>
      <c r="CZ6" s="35">
        <f t="shared" si="11"/>
        <v>94.66</v>
      </c>
      <c r="DA6" s="35">
        <f t="shared" si="11"/>
        <v>93.76</v>
      </c>
      <c r="DB6" s="35">
        <f t="shared" si="11"/>
        <v>85.53</v>
      </c>
      <c r="DC6" s="35">
        <f t="shared" si="11"/>
        <v>85.23</v>
      </c>
      <c r="DD6" s="35">
        <f t="shared" si="11"/>
        <v>85.26</v>
      </c>
      <c r="DE6" s="35">
        <f t="shared" si="11"/>
        <v>85.37</v>
      </c>
      <c r="DF6" s="35">
        <f t="shared" si="11"/>
        <v>84.81</v>
      </c>
      <c r="DG6" s="34" t="str">
        <f>IF(DG7="","",IF(DG7="-","【-】","【"&amp;SUBSTITUTE(TEXT(DG7,"#,##0.00"),"-","△")&amp;"】"))</f>
        <v>【89.93】</v>
      </c>
      <c r="DH6" s="35">
        <f>IF(DH7="",NA(),DH7)</f>
        <v>21.54</v>
      </c>
      <c r="DI6" s="35">
        <f t="shared" ref="DI6:DQ6" si="12">IF(DI7="",NA(),DI7)</f>
        <v>47.67</v>
      </c>
      <c r="DJ6" s="35">
        <f t="shared" si="12"/>
        <v>49.45</v>
      </c>
      <c r="DK6" s="35">
        <f t="shared" si="12"/>
        <v>51.33</v>
      </c>
      <c r="DL6" s="35">
        <f t="shared" si="12"/>
        <v>52.72</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5">
        <f t="shared" ref="DT6:EB6" si="13">IF(DT7="",NA(),DT7)</f>
        <v>0.85</v>
      </c>
      <c r="DU6" s="34">
        <f t="shared" si="13"/>
        <v>0</v>
      </c>
      <c r="DV6" s="35">
        <f t="shared" si="13"/>
        <v>4.2699999999999996</v>
      </c>
      <c r="DW6" s="35">
        <f t="shared" si="13"/>
        <v>6.88</v>
      </c>
      <c r="DX6" s="35">
        <f t="shared" si="13"/>
        <v>8.39</v>
      </c>
      <c r="DY6" s="35">
        <f t="shared" si="13"/>
        <v>10.09</v>
      </c>
      <c r="DZ6" s="35">
        <f t="shared" si="13"/>
        <v>10.54</v>
      </c>
      <c r="EA6" s="35">
        <f t="shared" si="13"/>
        <v>12.03</v>
      </c>
      <c r="EB6" s="35">
        <f t="shared" si="13"/>
        <v>12.19</v>
      </c>
      <c r="EC6" s="34" t="str">
        <f>IF(EC7="","",IF(EC7="-","【-】","【"&amp;SUBSTITUTE(TEXT(EC7,"#,##0.00"),"-","△")&amp;"】"))</f>
        <v>【15.89】</v>
      </c>
      <c r="ED6" s="34">
        <f>IF(ED7="",NA(),ED7)</f>
        <v>0</v>
      </c>
      <c r="EE6" s="35">
        <f t="shared" ref="EE6:EM6" si="14">IF(EE7="",NA(),EE7)</f>
        <v>0.02</v>
      </c>
      <c r="EF6" s="34">
        <f t="shared" si="14"/>
        <v>0</v>
      </c>
      <c r="EG6" s="34">
        <f t="shared" si="14"/>
        <v>0</v>
      </c>
      <c r="EH6" s="34">
        <f t="shared" si="14"/>
        <v>0</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472158</v>
      </c>
      <c r="D7" s="37">
        <v>46</v>
      </c>
      <c r="E7" s="37">
        <v>1</v>
      </c>
      <c r="F7" s="37">
        <v>0</v>
      </c>
      <c r="G7" s="37">
        <v>1</v>
      </c>
      <c r="H7" s="37" t="s">
        <v>105</v>
      </c>
      <c r="I7" s="37" t="s">
        <v>106</v>
      </c>
      <c r="J7" s="37" t="s">
        <v>107</v>
      </c>
      <c r="K7" s="37" t="s">
        <v>108</v>
      </c>
      <c r="L7" s="37" t="s">
        <v>109</v>
      </c>
      <c r="M7" s="37" t="s">
        <v>110</v>
      </c>
      <c r="N7" s="38" t="s">
        <v>111</v>
      </c>
      <c r="O7" s="38">
        <v>65.72</v>
      </c>
      <c r="P7" s="38">
        <v>99.88</v>
      </c>
      <c r="Q7" s="38">
        <v>3533</v>
      </c>
      <c r="R7" s="38">
        <v>43669</v>
      </c>
      <c r="S7" s="38">
        <v>49.94</v>
      </c>
      <c r="T7" s="38">
        <v>874.43</v>
      </c>
      <c r="U7" s="38">
        <v>43545</v>
      </c>
      <c r="V7" s="38">
        <v>49.7</v>
      </c>
      <c r="W7" s="38">
        <v>876.16</v>
      </c>
      <c r="X7" s="38">
        <v>107.67</v>
      </c>
      <c r="Y7" s="38">
        <v>105.95</v>
      </c>
      <c r="Z7" s="38">
        <v>106.6</v>
      </c>
      <c r="AA7" s="38">
        <v>109.07</v>
      </c>
      <c r="AB7" s="38">
        <v>110.88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384.68</v>
      </c>
      <c r="AU7" s="38">
        <v>163.1</v>
      </c>
      <c r="AV7" s="38">
        <v>146.66999999999999</v>
      </c>
      <c r="AW7" s="38">
        <v>211.81</v>
      </c>
      <c r="AX7" s="38">
        <v>235.78</v>
      </c>
      <c r="AY7" s="38">
        <v>909.68</v>
      </c>
      <c r="AZ7" s="38">
        <v>382.09</v>
      </c>
      <c r="BA7" s="38">
        <v>371.31</v>
      </c>
      <c r="BB7" s="38">
        <v>377.63</v>
      </c>
      <c r="BC7" s="38">
        <v>357.34</v>
      </c>
      <c r="BD7" s="38">
        <v>264.33999999999997</v>
      </c>
      <c r="BE7" s="38">
        <v>248.16</v>
      </c>
      <c r="BF7" s="38">
        <v>240.49</v>
      </c>
      <c r="BG7" s="38">
        <v>224.83</v>
      </c>
      <c r="BH7" s="38">
        <v>221.03</v>
      </c>
      <c r="BI7" s="38">
        <v>212.67</v>
      </c>
      <c r="BJ7" s="38">
        <v>382.65</v>
      </c>
      <c r="BK7" s="38">
        <v>385.06</v>
      </c>
      <c r="BL7" s="38">
        <v>373.09</v>
      </c>
      <c r="BM7" s="38">
        <v>364.71</v>
      </c>
      <c r="BN7" s="38">
        <v>373.69</v>
      </c>
      <c r="BO7" s="38">
        <v>274.27</v>
      </c>
      <c r="BP7" s="38">
        <v>103.86</v>
      </c>
      <c r="BQ7" s="38">
        <v>102.74</v>
      </c>
      <c r="BR7" s="38">
        <v>103.46</v>
      </c>
      <c r="BS7" s="38">
        <v>106.84</v>
      </c>
      <c r="BT7" s="38">
        <v>108.49</v>
      </c>
      <c r="BU7" s="38">
        <v>96.1</v>
      </c>
      <c r="BV7" s="38">
        <v>99.07</v>
      </c>
      <c r="BW7" s="38">
        <v>99.99</v>
      </c>
      <c r="BX7" s="38">
        <v>100.65</v>
      </c>
      <c r="BY7" s="38">
        <v>99.87</v>
      </c>
      <c r="BZ7" s="38">
        <v>104.36</v>
      </c>
      <c r="CA7" s="38">
        <v>197.23</v>
      </c>
      <c r="CB7" s="38">
        <v>198.04</v>
      </c>
      <c r="CC7" s="38">
        <v>195.64</v>
      </c>
      <c r="CD7" s="38">
        <v>188.8</v>
      </c>
      <c r="CE7" s="38">
        <v>186.42</v>
      </c>
      <c r="CF7" s="38">
        <v>178.39</v>
      </c>
      <c r="CG7" s="38">
        <v>173.03</v>
      </c>
      <c r="CH7" s="38">
        <v>171.15</v>
      </c>
      <c r="CI7" s="38">
        <v>170.19</v>
      </c>
      <c r="CJ7" s="38">
        <v>171.81</v>
      </c>
      <c r="CK7" s="38">
        <v>165.71</v>
      </c>
      <c r="CL7" s="38">
        <v>85.75</v>
      </c>
      <c r="CM7" s="38">
        <v>83.54</v>
      </c>
      <c r="CN7" s="38">
        <v>82.74</v>
      </c>
      <c r="CO7" s="38">
        <v>83.32</v>
      </c>
      <c r="CP7" s="38">
        <v>84.94</v>
      </c>
      <c r="CQ7" s="38">
        <v>59.23</v>
      </c>
      <c r="CR7" s="38">
        <v>58.58</v>
      </c>
      <c r="CS7" s="38">
        <v>58.53</v>
      </c>
      <c r="CT7" s="38">
        <v>59.01</v>
      </c>
      <c r="CU7" s="38">
        <v>60.03</v>
      </c>
      <c r="CV7" s="38">
        <v>60.41</v>
      </c>
      <c r="CW7" s="38">
        <v>92.85</v>
      </c>
      <c r="CX7" s="38">
        <v>92.42</v>
      </c>
      <c r="CY7" s="38">
        <v>93.79</v>
      </c>
      <c r="CZ7" s="38">
        <v>94.66</v>
      </c>
      <c r="DA7" s="38">
        <v>93.76</v>
      </c>
      <c r="DB7" s="38">
        <v>85.53</v>
      </c>
      <c r="DC7" s="38">
        <v>85.23</v>
      </c>
      <c r="DD7" s="38">
        <v>85.26</v>
      </c>
      <c r="DE7" s="38">
        <v>85.37</v>
      </c>
      <c r="DF7" s="38">
        <v>84.81</v>
      </c>
      <c r="DG7" s="38">
        <v>89.93</v>
      </c>
      <c r="DH7" s="38">
        <v>21.54</v>
      </c>
      <c r="DI7" s="38">
        <v>47.67</v>
      </c>
      <c r="DJ7" s="38">
        <v>49.45</v>
      </c>
      <c r="DK7" s="38">
        <v>51.33</v>
      </c>
      <c r="DL7" s="38">
        <v>52.72</v>
      </c>
      <c r="DM7" s="38">
        <v>37.340000000000003</v>
      </c>
      <c r="DN7" s="38">
        <v>44.31</v>
      </c>
      <c r="DO7" s="38">
        <v>45.75</v>
      </c>
      <c r="DP7" s="38">
        <v>46.9</v>
      </c>
      <c r="DQ7" s="38">
        <v>47.28</v>
      </c>
      <c r="DR7" s="38">
        <v>48.12</v>
      </c>
      <c r="DS7" s="38">
        <v>0</v>
      </c>
      <c r="DT7" s="38">
        <v>0.85</v>
      </c>
      <c r="DU7" s="38">
        <v>0</v>
      </c>
      <c r="DV7" s="38">
        <v>4.2699999999999996</v>
      </c>
      <c r="DW7" s="38">
        <v>6.88</v>
      </c>
      <c r="DX7" s="38">
        <v>8.39</v>
      </c>
      <c r="DY7" s="38">
        <v>10.09</v>
      </c>
      <c r="DZ7" s="38">
        <v>10.54</v>
      </c>
      <c r="EA7" s="38">
        <v>12.03</v>
      </c>
      <c r="EB7" s="38">
        <v>12.19</v>
      </c>
      <c r="EC7" s="38">
        <v>15.89</v>
      </c>
      <c r="ED7" s="38">
        <v>0</v>
      </c>
      <c r="EE7" s="38">
        <v>0.02</v>
      </c>
      <c r="EF7" s="38">
        <v>0</v>
      </c>
      <c r="EG7" s="38">
        <v>0</v>
      </c>
      <c r="EH7" s="38">
        <v>0</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安富　美奈子</cp:lastModifiedBy>
  <cp:lastPrinted>2019-01-22T01:25:22Z</cp:lastPrinted>
  <dcterms:created xsi:type="dcterms:W3CDTF">2018-12-03T08:40:02Z</dcterms:created>
  <dcterms:modified xsi:type="dcterms:W3CDTF">2019-01-22T01:29:19Z</dcterms:modified>
  <cp:category/>
</cp:coreProperties>
</file>