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水道課\113_経営分析の公表\平成２６年度\"/>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<sst xmlns="http://schemas.openxmlformats.org/spreadsheetml/2006/main" count="217" uniqueCount="107">
  <si>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</si>
  <si>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</si>
  <si>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</si>
  <si>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</si>
  <si>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</si>
  <si>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</si>
  <si>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</si>
  <si>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</si>
  <si>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</si>
  <si>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</si>
  <si>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</si>
  <si>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</si>
  <si>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</si>
  <si>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</si>
  <si>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</si>
  <si>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</si>
  <si>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</si>
  <si>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</si>
  <si>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</si>
  <si>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</si>
  <si>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</si>
  <si>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</si>
  <si>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</si>
  <si>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</si>
  <si>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</si>
  <si>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</si>
  <si>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</si>
  <si>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</si>
  <si>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</si>
  <si>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</si>
  <si>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</si>
  <si>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</si>
  <si>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</si>
  <si>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</si>
  <si>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</si>
  <si>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</si>
  <si>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</si>
  <si>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</si>
  <si>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</si>
  <si>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</si>
  <si>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</si>
  <si>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</si>
  <si>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</si>
  <si>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</si>
  <si>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</si>
  <si>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</si>
  <si>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</si>
  <si>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</si>
  <si>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</si>
  <si>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</si>
  <si>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</si>
  <si>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</si>
  <si>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</si>
  <si>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</si>
  <si>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</si>
  <si>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</si>
  <si>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</si>
  <si>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</si>
  <si>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</si>
  <si>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</si>
  <si>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</si>
  <si>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</si>
  <si>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</si>
  <si>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</si>
  <si>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</si>
  <si>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</si>
  <si>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</si>
  <si>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</si>
  <si>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</si>
  <si>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</si>
  <si>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</si>
  <si>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</si>
  <si>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</si>
  <si>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</si>
  <si>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</si>
  <si>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</si>
  <si>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</si>
  <si>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</si>
  <si>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</si>
  <si>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</si>
  <si>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</si>
  <si>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</si>
  <si>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</si>
  <si>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</si>
  <si>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</si>
  <si>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</si>
  <si>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</si>
  <si>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</si>
  <si>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</si>
  <si>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</si>
  <si>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</si>
  <si>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</si>
  <si>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</si>
  <si>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南城市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</si>
  <si>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</si>
  <si>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</si>
  <si>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</si>
  <si>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</si>
  <si>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</si>
  <si>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</si>
  <si>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</si>
  <si>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</si>
  <si>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</si>
  <si>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</si>
  <si>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は、平成２５年度まで類似団体平均値よりも低い状況にあったが、平成２６年度の制度改正により、類似団体平均値よりも高くなった。これは、本市の水道施設が補助金等で取得され、減価償却が行なわれていなかったものが反映されたためである。　　　　　　　　　　　　　　　　　　　　　　　・管路経年化率は、本市の水道施設で法定耐用年数を迎えるものが平成２６年度より順次発生していくため、類似団体平均値よりも低い状況にある。　　　　　　　　　　　　　　　　　・管路更新率は、管路経年化率と同様に、今後の更新需要によって更新していくため、類似団体平均値よりも低い状況にある。</t>
    <rPh sb="1" eb="2">
      <t>ユウ</t>
    </rPh>
    <rPh sb="2" eb="3">
      <t>ケイ</t>
    </rPh>
    <rPh sb="3" eb="5">
      <t>コテイ</t>
    </rPh>
    <rPh sb="5" eb="7">
      <t>シサン</t>
    </rPh>
    <rPh sb="7" eb="8">
      <t>ゲン</t>
    </rPh>
    <rPh sb="8" eb="9">
      <t>カ</t>
    </rPh>
    <rPh sb="9" eb="12">
      <t>ショウキャクリツ</t>
    </rPh>
    <rPh sb="14" eb="16">
      <t>ヘイセイ</t>
    </rPh>
    <rPh sb="18" eb="20">
      <t>ネンド</t>
    </rPh>
    <rPh sb="22" eb="24">
      <t>ルイジ</t>
    </rPh>
    <rPh sb="24" eb="26">
      <t>ダンタイ</t>
    </rPh>
    <rPh sb="26" eb="28">
      <t>ヘイキン</t>
    </rPh>
    <rPh sb="28" eb="29">
      <t>チ</t>
    </rPh>
    <rPh sb="32" eb="33">
      <t>ヒク</t>
    </rPh>
    <rPh sb="34" eb="36">
      <t>ジョウキョウ</t>
    </rPh>
    <rPh sb="42" eb="44">
      <t>ヘイセイ</t>
    </rPh>
    <rPh sb="46" eb="48">
      <t>ネンド</t>
    </rPh>
    <rPh sb="49" eb="51">
      <t>セイド</t>
    </rPh>
    <rPh sb="51" eb="53">
      <t>カイセイ</t>
    </rPh>
    <rPh sb="57" eb="59">
      <t>ルイジ</t>
    </rPh>
    <rPh sb="59" eb="61">
      <t>ダンタイ</t>
    </rPh>
    <rPh sb="61" eb="63">
      <t>ヘイキン</t>
    </rPh>
    <rPh sb="63" eb="64">
      <t>チ</t>
    </rPh>
    <rPh sb="67" eb="68">
      <t>タカ</t>
    </rPh>
    <rPh sb="77" eb="78">
      <t>ホン</t>
    </rPh>
    <rPh sb="78" eb="79">
      <t>シ</t>
    </rPh>
    <rPh sb="80" eb="82">
      <t>スイドウ</t>
    </rPh>
    <rPh sb="82" eb="84">
      <t>シセツ</t>
    </rPh>
    <rPh sb="85" eb="88">
      <t>ホジョキン</t>
    </rPh>
    <rPh sb="88" eb="89">
      <t>トウ</t>
    </rPh>
    <rPh sb="90" eb="92">
      <t>シュトク</t>
    </rPh>
    <rPh sb="95" eb="97">
      <t>ゲンカ</t>
    </rPh>
    <rPh sb="97" eb="99">
      <t>ショウキャク</t>
    </rPh>
    <rPh sb="100" eb="101">
      <t>オコナ</t>
    </rPh>
    <rPh sb="113" eb="115">
      <t>ハンエイ</t>
    </rPh>
    <rPh sb="148" eb="150">
      <t>カンロ</t>
    </rPh>
    <rPh sb="150" eb="152">
      <t>ケイネン</t>
    </rPh>
    <rPh sb="152" eb="153">
      <t>カ</t>
    </rPh>
    <rPh sb="153" eb="154">
      <t>リツ</t>
    </rPh>
    <rPh sb="156" eb="157">
      <t>ホン</t>
    </rPh>
    <rPh sb="157" eb="158">
      <t>シ</t>
    </rPh>
    <rPh sb="159" eb="161">
      <t>スイドウ</t>
    </rPh>
    <rPh sb="161" eb="163">
      <t>シセツ</t>
    </rPh>
    <rPh sb="164" eb="166">
      <t>ホウテイ</t>
    </rPh>
    <rPh sb="166" eb="168">
      <t>タイヨウ</t>
    </rPh>
    <rPh sb="168" eb="170">
      <t>ネンスウ</t>
    </rPh>
    <rPh sb="171" eb="172">
      <t>ムカ</t>
    </rPh>
    <rPh sb="177" eb="179">
      <t>ヘイセイ</t>
    </rPh>
    <rPh sb="181" eb="183">
      <t>ネンド</t>
    </rPh>
    <rPh sb="185" eb="187">
      <t>ジュンジ</t>
    </rPh>
    <rPh sb="187" eb="189">
      <t>ハッセイ</t>
    </rPh>
    <rPh sb="196" eb="198">
      <t>ルイジ</t>
    </rPh>
    <rPh sb="198" eb="200">
      <t>ダンタイ</t>
    </rPh>
    <rPh sb="200" eb="202">
      <t>ヘイキン</t>
    </rPh>
    <rPh sb="202" eb="203">
      <t>チ</t>
    </rPh>
    <rPh sb="206" eb="207">
      <t>ヒク</t>
    </rPh>
    <rPh sb="208" eb="210">
      <t>ジョウキョウ</t>
    </rPh>
    <rPh sb="232" eb="234">
      <t>カンロ</t>
    </rPh>
    <rPh sb="234" eb="236">
      <t>コウシン</t>
    </rPh>
    <rPh sb="236" eb="237">
      <t>リツ</t>
    </rPh>
    <rPh sb="239" eb="240">
      <t>カン</t>
    </rPh>
    <rPh sb="240" eb="241">
      <t>ロ</t>
    </rPh>
    <rPh sb="241" eb="244">
      <t>ケイネンカ</t>
    </rPh>
    <rPh sb="244" eb="245">
      <t>リツ</t>
    </rPh>
    <rPh sb="246" eb="248">
      <t>ドウヨウ</t>
    </rPh>
    <rPh sb="250" eb="252">
      <t>コンゴ</t>
    </rPh>
    <rPh sb="253" eb="255">
      <t>コウシン</t>
    </rPh>
    <rPh sb="255" eb="257">
      <t>ジュヨウ</t>
    </rPh>
    <rPh sb="261" eb="263">
      <t>コウシン</t>
    </rPh>
    <phoneticPr fontId="4"/>
  </si>
  <si>
    <t>・１人当たりの使用水量が減少傾向にあるものの、市人口が増加傾向にあり、施設利用率や経常収支比率は同程度の水準で推移していくと見込まれるため、経営の健全性・効率性は保たれる。　　　　　　　　　　　　　　・更なる各指標の向上を目指すためには、給水原価の低減に努める必要がある。　　　　　　　　　　　　　　・企業債残高対給水収益比率は、企業債残高が減少していくため、徐々に指標は下がる見込みである。　　　　　　　・平成２７年度より、南城市水道事業基盤整備計画に基づき、基幹管路を中心とした水道施設を整備していく。　　　　　　　　　　　　　　　　　　　　　　　・上記の観点から、安心で安全な水の供給が可能な経営や施設を持続することができる。　　　　　　　　　　</t>
    <rPh sb="2" eb="3">
      <t>ニン</t>
    </rPh>
    <rPh sb="3" eb="4">
      <t>ア</t>
    </rPh>
    <rPh sb="7" eb="9">
      <t>シヨウ</t>
    </rPh>
    <rPh sb="10" eb="11">
      <t>リョウ</t>
    </rPh>
    <rPh sb="12" eb="14">
      <t>ゲンショウ</t>
    </rPh>
    <rPh sb="14" eb="16">
      <t>ケイコウ</t>
    </rPh>
    <rPh sb="41" eb="43">
      <t>ケイジョウ</t>
    </rPh>
    <rPh sb="43" eb="45">
      <t>シュウシ</t>
    </rPh>
    <rPh sb="45" eb="47">
      <t>ヒリツ</t>
    </rPh>
    <rPh sb="70" eb="72">
      <t>ケイエイ</t>
    </rPh>
    <rPh sb="73" eb="75">
      <t>ケンゼン</t>
    </rPh>
    <rPh sb="75" eb="76">
      <t>セイ</t>
    </rPh>
    <rPh sb="77" eb="80">
      <t>コウリツセイ</t>
    </rPh>
    <rPh sb="81" eb="82">
      <t>タモ</t>
    </rPh>
    <rPh sb="101" eb="102">
      <t>サラ</t>
    </rPh>
    <rPh sb="104" eb="105">
      <t>カク</t>
    </rPh>
    <rPh sb="105" eb="107">
      <t>シヒョウ</t>
    </rPh>
    <rPh sb="108" eb="110">
      <t>コウジョウ</t>
    </rPh>
    <rPh sb="111" eb="113">
      <t>メザ</t>
    </rPh>
    <rPh sb="119" eb="121">
      <t>キュウスイ</t>
    </rPh>
    <rPh sb="121" eb="122">
      <t>ハラ</t>
    </rPh>
    <rPh sb="122" eb="123">
      <t>カ</t>
    </rPh>
    <rPh sb="124" eb="126">
      <t>テイゲン</t>
    </rPh>
    <rPh sb="127" eb="128">
      <t>ツト</t>
    </rPh>
    <rPh sb="130" eb="132">
      <t>ヒツヨウ</t>
    </rPh>
    <rPh sb="151" eb="153">
      <t>キギョウ</t>
    </rPh>
    <rPh sb="153" eb="154">
      <t>サイ</t>
    </rPh>
    <rPh sb="154" eb="156">
      <t>ザンダカ</t>
    </rPh>
    <rPh sb="156" eb="157">
      <t>タイ</t>
    </rPh>
    <rPh sb="157" eb="159">
      <t>キュウスイ</t>
    </rPh>
    <rPh sb="159" eb="161">
      <t>シュウエキ</t>
    </rPh>
    <rPh sb="161" eb="163">
      <t>ヒリツ</t>
    </rPh>
    <rPh sb="165" eb="167">
      <t>キギョウ</t>
    </rPh>
    <rPh sb="167" eb="168">
      <t>サイ</t>
    </rPh>
    <rPh sb="168" eb="170">
      <t>ザンダカ</t>
    </rPh>
    <rPh sb="171" eb="173">
      <t>ゲンショウ</t>
    </rPh>
    <rPh sb="180" eb="182">
      <t>ジョジョ</t>
    </rPh>
    <rPh sb="183" eb="185">
      <t>シヒョウ</t>
    </rPh>
    <rPh sb="186" eb="187">
      <t>サ</t>
    </rPh>
    <rPh sb="189" eb="191">
      <t>ミコ</t>
    </rPh>
    <rPh sb="204" eb="206">
      <t>ヘイセイ</t>
    </rPh>
    <rPh sb="208" eb="210">
      <t>ネンド</t>
    </rPh>
    <rPh sb="213" eb="215">
      <t>ナンジョウ</t>
    </rPh>
    <rPh sb="215" eb="216">
      <t>シ</t>
    </rPh>
    <rPh sb="216" eb="218">
      <t>スイドウ</t>
    </rPh>
    <rPh sb="218" eb="220">
      <t>ジギョウ</t>
    </rPh>
    <rPh sb="220" eb="222">
      <t>キバン</t>
    </rPh>
    <rPh sb="222" eb="224">
      <t>セイビ</t>
    </rPh>
    <rPh sb="224" eb="226">
      <t>ケイカク</t>
    </rPh>
    <rPh sb="227" eb="228">
      <t>モト</t>
    </rPh>
    <rPh sb="236" eb="238">
      <t>チュウシン</t>
    </rPh>
    <rPh sb="241" eb="243">
      <t>スイドウ</t>
    </rPh>
    <rPh sb="243" eb="245">
      <t>シセツ</t>
    </rPh>
    <rPh sb="246" eb="248">
      <t>セイビ</t>
    </rPh>
    <rPh sb="277" eb="279">
      <t>ジョウキ</t>
    </rPh>
    <rPh sb="280" eb="282">
      <t>カンテン</t>
    </rPh>
    <rPh sb="285" eb="287">
      <t>アンシン</t>
    </rPh>
    <rPh sb="288" eb="290">
      <t>アンゼン</t>
    </rPh>
    <rPh sb="291" eb="292">
      <t>ミズ</t>
    </rPh>
    <rPh sb="293" eb="295">
      <t>キョウキュウ</t>
    </rPh>
    <rPh sb="296" eb="298">
      <t>カノウ</t>
    </rPh>
    <rPh sb="299" eb="301">
      <t>ケイエイ</t>
    </rPh>
    <rPh sb="302" eb="304">
      <t>シセツ</t>
    </rPh>
    <rPh sb="305" eb="307">
      <t>ジゾク</t>
    </rPh>
    <phoneticPr fontId="4"/>
  </si>
  <si>
    <t>・経常収支比率は、黒字である100％以上を示しているが、類似団体平均値と比較すると、平成２５年度を除いては、低い状況にある。その要因として、料金回収率が類似団体平均値よりも高い状況にもかかわらず、給水原価が類似団体平均値よりも高い状況にあることが考えられる。　　　　　　　　　　　　　　　　　・流動比率も類似団体平均値と比較して低い状況にあるのは、経常収支比率と同様な要因が考えられる。　　　　　　　　　　　　　　　　　　　　　　　・給水原価が類似団体平均値よりも高い要因としては、本市が丘陵地や離島を抱える地形特性のため、多くの水道施設を必要とし、施設管理費がかかることが考えられる。　　　　　　　　　　　　　　　　　　　　　　　　　　　・企業債残高対給水収益比率は、類似団体に比べ企業債残高が少ないため、類似団体平均値よりも低い状況にあると考えられる。　　　　　　　　　　　　　　　　　　　　　　　・施設利用率は、平成２６年度から水需要予測の１日配水能力の見直しによる増加や大口需要者の使用水量の減少により、若干の減少となっている。　　　　　　　　　　・有収率は全管路中の老朽化の割合が少ないため、類似団体平均値よりも高くなっていると考えられる。　　　　　　　　　</t>
    <rPh sb="1" eb="3">
      <t>ケイジョウ</t>
    </rPh>
    <rPh sb="3" eb="5">
      <t>シュウシ</t>
    </rPh>
    <rPh sb="5" eb="7">
      <t>ヒリツ</t>
    </rPh>
    <rPh sb="9" eb="11">
      <t>クロジ</t>
    </rPh>
    <rPh sb="18" eb="20">
      <t>イジョウ</t>
    </rPh>
    <rPh sb="21" eb="22">
      <t>シメ</t>
    </rPh>
    <rPh sb="28" eb="30">
      <t>ルイジ</t>
    </rPh>
    <rPh sb="30" eb="32">
      <t>ダンタイ</t>
    </rPh>
    <rPh sb="32" eb="35">
      <t>ヘイキンチ</t>
    </rPh>
    <rPh sb="36" eb="38">
      <t>ヒカク</t>
    </rPh>
    <rPh sb="42" eb="44">
      <t>ヘイセイ</t>
    </rPh>
    <rPh sb="46" eb="48">
      <t>ネンド</t>
    </rPh>
    <rPh sb="49" eb="50">
      <t>ノゾ</t>
    </rPh>
    <rPh sb="54" eb="55">
      <t>ヒク</t>
    </rPh>
    <rPh sb="56" eb="58">
      <t>ジョウキョウ</t>
    </rPh>
    <rPh sb="64" eb="66">
      <t>ヨウイン</t>
    </rPh>
    <rPh sb="70" eb="72">
      <t>リョウキン</t>
    </rPh>
    <rPh sb="72" eb="74">
      <t>カイシュウ</t>
    </rPh>
    <rPh sb="74" eb="75">
      <t>リツ</t>
    </rPh>
    <rPh sb="76" eb="78">
      <t>ルイジ</t>
    </rPh>
    <rPh sb="78" eb="80">
      <t>ダンタイ</t>
    </rPh>
    <rPh sb="80" eb="82">
      <t>ヘイキン</t>
    </rPh>
    <rPh sb="82" eb="83">
      <t>チ</t>
    </rPh>
    <rPh sb="86" eb="87">
      <t>タカ</t>
    </rPh>
    <rPh sb="88" eb="90">
      <t>ジョウキョウ</t>
    </rPh>
    <rPh sb="98" eb="100">
      <t>キュウスイ</t>
    </rPh>
    <rPh sb="100" eb="102">
      <t>ゲンカ</t>
    </rPh>
    <rPh sb="103" eb="105">
      <t>ルイジ</t>
    </rPh>
    <rPh sb="105" eb="107">
      <t>ダンタイ</t>
    </rPh>
    <rPh sb="107" eb="109">
      <t>ヘイキン</t>
    </rPh>
    <rPh sb="109" eb="110">
      <t>チ</t>
    </rPh>
    <rPh sb="113" eb="114">
      <t>タカ</t>
    </rPh>
    <rPh sb="115" eb="117">
      <t>ジョウキョウ</t>
    </rPh>
    <rPh sb="123" eb="124">
      <t>カンガ</t>
    </rPh>
    <rPh sb="147" eb="149">
      <t>リュウドウ</t>
    </rPh>
    <rPh sb="149" eb="151">
      <t>ヒリツ</t>
    </rPh>
    <rPh sb="152" eb="154">
      <t>ルイジ</t>
    </rPh>
    <rPh sb="154" eb="156">
      <t>ダンタイ</t>
    </rPh>
    <rPh sb="156" eb="158">
      <t>ヘイキン</t>
    </rPh>
    <rPh sb="158" eb="159">
      <t>チ</t>
    </rPh>
    <rPh sb="160" eb="162">
      <t>ヒカク</t>
    </rPh>
    <rPh sb="164" eb="165">
      <t>ヒク</t>
    </rPh>
    <rPh sb="166" eb="168">
      <t>ジョウキョウ</t>
    </rPh>
    <rPh sb="174" eb="176">
      <t>ケイジョウ</t>
    </rPh>
    <rPh sb="176" eb="178">
      <t>シュウシ</t>
    </rPh>
    <rPh sb="178" eb="180">
      <t>ヒリツ</t>
    </rPh>
    <rPh sb="181" eb="183">
      <t>ドウヨウ</t>
    </rPh>
    <rPh sb="184" eb="186">
      <t>ヨウイン</t>
    </rPh>
    <rPh sb="187" eb="188">
      <t>カンガ</t>
    </rPh>
    <rPh sb="217" eb="219">
      <t>キュウスイ</t>
    </rPh>
    <rPh sb="219" eb="221">
      <t>ゲンカ</t>
    </rPh>
    <rPh sb="222" eb="224">
      <t>ルイジ</t>
    </rPh>
    <rPh sb="224" eb="226">
      <t>ダンタイ</t>
    </rPh>
    <rPh sb="226" eb="228">
      <t>ヘイキン</t>
    </rPh>
    <rPh sb="228" eb="229">
      <t>チ</t>
    </rPh>
    <rPh sb="232" eb="233">
      <t>タカ</t>
    </rPh>
    <rPh sb="234" eb="236">
      <t>ヨウイン</t>
    </rPh>
    <rPh sb="241" eb="242">
      <t>ホン</t>
    </rPh>
    <rPh sb="242" eb="243">
      <t>シ</t>
    </rPh>
    <rPh sb="244" eb="247">
      <t>キュウリョウチ</t>
    </rPh>
    <rPh sb="248" eb="250">
      <t>リトウ</t>
    </rPh>
    <rPh sb="251" eb="252">
      <t>カカ</t>
    </rPh>
    <rPh sb="254" eb="256">
      <t>チケイ</t>
    </rPh>
    <rPh sb="256" eb="258">
      <t>トクセイ</t>
    </rPh>
    <rPh sb="262" eb="263">
      <t>オオ</t>
    </rPh>
    <rPh sb="265" eb="267">
      <t>スイドウ</t>
    </rPh>
    <rPh sb="267" eb="269">
      <t>シセツ</t>
    </rPh>
    <rPh sb="270" eb="272">
      <t>ヒツヨウ</t>
    </rPh>
    <rPh sb="275" eb="277">
      <t>シセツ</t>
    </rPh>
    <rPh sb="277" eb="279">
      <t>カンリ</t>
    </rPh>
    <rPh sb="279" eb="280">
      <t>ヒ</t>
    </rPh>
    <rPh sb="287" eb="288">
      <t>カンガ</t>
    </rPh>
    <rPh sb="321" eb="323">
      <t>キギョウ</t>
    </rPh>
    <rPh sb="323" eb="324">
      <t>サイ</t>
    </rPh>
    <rPh sb="324" eb="326">
      <t>ザンダカ</t>
    </rPh>
    <rPh sb="326" eb="327">
      <t>タイ</t>
    </rPh>
    <rPh sb="327" eb="329">
      <t>キュウスイ</t>
    </rPh>
    <rPh sb="329" eb="331">
      <t>シュウエキ</t>
    </rPh>
    <rPh sb="331" eb="333">
      <t>ヒリツ</t>
    </rPh>
    <rPh sb="335" eb="337">
      <t>ルイジ</t>
    </rPh>
    <rPh sb="337" eb="339">
      <t>ダンタイ</t>
    </rPh>
    <rPh sb="340" eb="341">
      <t>クラ</t>
    </rPh>
    <rPh sb="342" eb="344">
      <t>キギョウ</t>
    </rPh>
    <rPh sb="344" eb="345">
      <t>サイ</t>
    </rPh>
    <rPh sb="345" eb="347">
      <t>ザンダカ</t>
    </rPh>
    <rPh sb="348" eb="349">
      <t>スク</t>
    </rPh>
    <rPh sb="354" eb="356">
      <t>ルイジ</t>
    </rPh>
    <rPh sb="356" eb="358">
      <t>ダンタイ</t>
    </rPh>
    <rPh sb="358" eb="360">
      <t>ヘイキン</t>
    </rPh>
    <rPh sb="360" eb="361">
      <t>チ</t>
    </rPh>
    <rPh sb="364" eb="365">
      <t>ヒク</t>
    </rPh>
    <rPh sb="366" eb="368">
      <t>ジョウキョウ</t>
    </rPh>
    <rPh sb="372" eb="373">
      <t>カンガ</t>
    </rPh>
    <rPh sb="402" eb="404">
      <t>シセツ</t>
    </rPh>
    <rPh sb="409" eb="411">
      <t>ヘイセイ</t>
    </rPh>
    <rPh sb="413" eb="415">
      <t>ネンド</t>
    </rPh>
    <rPh sb="417" eb="418">
      <t>ミズ</t>
    </rPh>
    <rPh sb="418" eb="420">
      <t>ジュヨウ</t>
    </rPh>
    <rPh sb="420" eb="422">
      <t>ヨソク</t>
    </rPh>
    <rPh sb="424" eb="425">
      <t>ニチ</t>
    </rPh>
    <rPh sb="425" eb="427">
      <t>ハイスイ</t>
    </rPh>
    <rPh sb="427" eb="429">
      <t>ノウリョク</t>
    </rPh>
    <rPh sb="430" eb="432">
      <t>ミナオ</t>
    </rPh>
    <rPh sb="436" eb="438">
      <t>ゾウカ</t>
    </rPh>
    <rPh sb="439" eb="441">
      <t>オオグチ</t>
    </rPh>
    <rPh sb="441" eb="443">
      <t>ジュヨウ</t>
    </rPh>
    <rPh sb="443" eb="444">
      <t>シャ</t>
    </rPh>
    <rPh sb="445" eb="447">
      <t>シヨウ</t>
    </rPh>
    <rPh sb="447" eb="449">
      <t>スイリョウ</t>
    </rPh>
    <rPh sb="450" eb="452">
      <t>ゲンショウ</t>
    </rPh>
    <rPh sb="456" eb="458">
      <t>ジャッカン</t>
    </rPh>
    <rPh sb="459" eb="461">
      <t>ゲンショウ</t>
    </rPh>
    <rPh sb="483" eb="484">
      <t>ゼン</t>
    </rPh>
    <rPh sb="484" eb="486">
      <t>カンロ</t>
    </rPh>
    <rPh sb="486" eb="487">
      <t>チュウ</t>
    </rPh>
    <rPh sb="488" eb="491">
      <t>ロウキュウカ</t>
    </rPh>
    <rPh sb="492" eb="494">
      <t>ワリアイ</t>
    </rPh>
    <rPh sb="495" eb="496">
      <t>スク</t>
    </rPh>
    <rPh sb="501" eb="503">
      <t>ルイジ</t>
    </rPh>
    <rPh sb="503" eb="505">
      <t>ダンタイ</t>
    </rPh>
    <rPh sb="505" eb="507">
      <t>ヘイキン</t>
    </rPh>
    <rPh sb="507" eb="508">
      <t>チ</t>
    </rPh>
    <rPh sb="511" eb="512">
      <t>タカ</t>
    </rPh>
    <rPh sb="519" eb="52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</si>
</sst>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0.05</c:v>
                </c:pt>
                <c:pt idx="1">
                  <c:v>0</c:v>
                </c:pt>
                <c:pt idx="2">
                  <c:v>0</c:v>
                </c:pt>
                <c:pt idx="3">
                  <c:v>0</c:v>
                </c:pt>
                <c:pt idx="4" formatCode="#,##0.00;&quot;△&quot;#,##0.00;&quot;-&quot;">
                  <c:v>0.02</c:v>
                </c:pt>
              </c:numCache>
            </c:numRef>
          </c:val>
        </c:ser>
        <c:dLbls>
          <c:showLegendKey val="0"/>
          <c:showVal val="0"/>
          <c:showCatName val="0"/>
          <c:showSerName val="0"/>
          <c:showPercent val="0"/>
          <c:showBubbleSize val="0"/>
        </c:dLbls>
        <c:gapWidth val="150"/>
        <c:axId val="165025096"/>
        <c:axId val="16502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165025096"/>
        <c:axId val="165025488"/>
      </c:lineChart>
      <c:dateAx>
        <c:axId val="165025096"/>
        <c:scaling>
          <c:orientation val="minMax"/>
        </c:scaling>
        <c:delete val="1"/>
        <c:axPos val="b"/>
        <c:numFmt formatCode="ge" sourceLinked="1"/>
        <c:majorTickMark val="none"/>
        <c:minorTickMark val="none"/>
        <c:tickLblPos val="none"/>
        <c:crossAx val="165025488"/>
        <c:crosses val="autoZero"/>
        <c:auto val="1"/>
        <c:lblOffset val="100"/>
        <c:baseTimeUnit val="years"/>
      </c:dateAx>
      <c:valAx>
        <c:axId val="16502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2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84.17</c:v>
                </c:pt>
                <c:pt idx="1">
                  <c:v>84.93</c:v>
                </c:pt>
                <c:pt idx="2">
                  <c:v>85.18</c:v>
                </c:pt>
                <c:pt idx="3">
                  <c:v>85.75</c:v>
                </c:pt>
                <c:pt idx="4">
                  <c:v>83.54</c:v>
                </c:pt>
              </c:numCache>
            </c:numRef>
          </c:val>
        </c:ser>
        <c:dLbls>
          <c:showLegendKey val="0"/>
          <c:showVal val="0"/>
          <c:showCatName val="0"/>
          <c:showSerName val="0"/>
          <c:showPercent val="0"/>
          <c:showBubbleSize val="0"/>
        </c:dLbls>
        <c:gapWidth val="150"/>
        <c:axId val="166748608"/>
        <c:axId val="16674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166748608"/>
        <c:axId val="166749000"/>
      </c:lineChart>
      <c:dateAx>
        <c:axId val="166748608"/>
        <c:scaling>
          <c:orientation val="minMax"/>
        </c:scaling>
        <c:delete val="1"/>
        <c:axPos val="b"/>
        <c:numFmt formatCode="ge" sourceLinked="1"/>
        <c:majorTickMark val="none"/>
        <c:minorTickMark val="none"/>
        <c:tickLblPos val="none"/>
        <c:crossAx val="166749000"/>
        <c:crosses val="autoZero"/>
        <c:auto val="1"/>
        <c:lblOffset val="100"/>
        <c:baseTimeUnit val="years"/>
      </c:dateAx>
      <c:valAx>
        <c:axId val="16674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4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92.83</c:v>
                </c:pt>
                <c:pt idx="1">
                  <c:v>92.27</c:v>
                </c:pt>
                <c:pt idx="2">
                  <c:v>92.08</c:v>
                </c:pt>
                <c:pt idx="3">
                  <c:v>92.85</c:v>
                </c:pt>
                <c:pt idx="4">
                  <c:v>92.42</c:v>
                </c:pt>
              </c:numCache>
            </c:numRef>
          </c:val>
        </c:ser>
        <c:dLbls>
          <c:showLegendKey val="0"/>
          <c:showVal val="0"/>
          <c:showCatName val="0"/>
          <c:showSerName val="0"/>
          <c:showPercent val="0"/>
          <c:showBubbleSize val="0"/>
        </c:dLbls>
        <c:gapWidth val="150"/>
        <c:axId val="166750176"/>
        <c:axId val="16675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166750176"/>
        <c:axId val="166750568"/>
      </c:lineChart>
      <c:dateAx>
        <c:axId val="166750176"/>
        <c:scaling>
          <c:orientation val="minMax"/>
        </c:scaling>
        <c:delete val="1"/>
        <c:axPos val="b"/>
        <c:numFmt formatCode="ge" sourceLinked="1"/>
        <c:majorTickMark val="none"/>
        <c:minorTickMark val="none"/>
        <c:tickLblPos val="none"/>
        <c:crossAx val="166750568"/>
        <c:crosses val="autoZero"/>
        <c:auto val="1"/>
        <c:lblOffset val="100"/>
        <c:baseTimeUnit val="years"/>
      </c:dateAx>
      <c:valAx>
        <c:axId val="16675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5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104.13</c:v>
                </c:pt>
                <c:pt idx="1">
                  <c:v>104.47</c:v>
                </c:pt>
                <c:pt idx="2">
                  <c:v>104.24</c:v>
                </c:pt>
                <c:pt idx="3">
                  <c:v>107.67</c:v>
                </c:pt>
                <c:pt idx="4">
                  <c:v>105.95</c:v>
                </c:pt>
              </c:numCache>
            </c:numRef>
          </c:val>
        </c:ser>
        <c:dLbls>
          <c:showLegendKey val="0"/>
          <c:showVal val="0"/>
          <c:showCatName val="0"/>
          <c:showSerName val="0"/>
          <c:showPercent val="0"/>
          <c:showBubbleSize val="0"/>
        </c:dLbls>
        <c:gapWidth val="150"/>
        <c:axId val="165026664"/>
        <c:axId val="16639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165026664"/>
        <c:axId val="166397512"/>
      </c:lineChart>
      <c:dateAx>
        <c:axId val="165026664"/>
        <c:scaling>
          <c:orientation val="minMax"/>
        </c:scaling>
        <c:delete val="1"/>
        <c:axPos val="b"/>
        <c:numFmt formatCode="ge" sourceLinked="1"/>
        <c:majorTickMark val="none"/>
        <c:minorTickMark val="none"/>
        <c:tickLblPos val="none"/>
        <c:crossAx val="166397512"/>
        <c:crosses val="autoZero"/>
        <c:auto val="1"/>
        <c:lblOffset val="100"/>
        <c:baseTimeUnit val="years"/>
      </c:dateAx>
      <c:valAx>
        <c:axId val="166397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02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18.059999999999999</c:v>
                </c:pt>
                <c:pt idx="1">
                  <c:v>19.16</c:v>
                </c:pt>
                <c:pt idx="2">
                  <c:v>20.37</c:v>
                </c:pt>
                <c:pt idx="3">
                  <c:v>21.54</c:v>
                </c:pt>
                <c:pt idx="4">
                  <c:v>47.67</c:v>
                </c:pt>
              </c:numCache>
            </c:numRef>
          </c:val>
        </c:ser>
        <c:dLbls>
          <c:showLegendKey val="0"/>
          <c:showVal val="0"/>
          <c:showCatName val="0"/>
          <c:showSerName val="0"/>
          <c:showPercent val="0"/>
          <c:showBubbleSize val="0"/>
        </c:dLbls>
        <c:gapWidth val="150"/>
        <c:axId val="166398688"/>
        <c:axId val="16639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166398688"/>
        <c:axId val="166399080"/>
      </c:lineChart>
      <c:dateAx>
        <c:axId val="166398688"/>
        <c:scaling>
          <c:orientation val="minMax"/>
        </c:scaling>
        <c:delete val="1"/>
        <c:axPos val="b"/>
        <c:numFmt formatCode="ge" sourceLinked="1"/>
        <c:majorTickMark val="none"/>
        <c:minorTickMark val="none"/>
        <c:tickLblPos val="none"/>
        <c:crossAx val="166399080"/>
        <c:crosses val="autoZero"/>
        <c:auto val="1"/>
        <c:lblOffset val="100"/>
        <c:baseTimeUnit val="years"/>
      </c:dateAx>
      <c:valAx>
        <c:axId val="16639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9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formatCode="#,##0.00;&quot;△&quot;#,##0.00;&quot;-&quot;">
                  <c:v>0.85</c:v>
                </c:pt>
              </c:numCache>
            </c:numRef>
          </c:val>
        </c:ser>
        <c:dLbls>
          <c:showLegendKey val="0"/>
          <c:showVal val="0"/>
          <c:showCatName val="0"/>
          <c:showSerName val="0"/>
          <c:showPercent val="0"/>
          <c:showBubbleSize val="0"/>
        </c:dLbls>
        <c:gapWidth val="150"/>
        <c:axId val="166400256"/>
        <c:axId val="166400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166400256"/>
        <c:axId val="166400648"/>
      </c:lineChart>
      <c:dateAx>
        <c:axId val="166400256"/>
        <c:scaling>
          <c:orientation val="minMax"/>
        </c:scaling>
        <c:delete val="1"/>
        <c:axPos val="b"/>
        <c:numFmt formatCode="ge" sourceLinked="1"/>
        <c:majorTickMark val="none"/>
        <c:minorTickMark val="none"/>
        <c:tickLblPos val="none"/>
        <c:crossAx val="166400648"/>
        <c:crosses val="autoZero"/>
        <c:auto val="1"/>
        <c:lblOffset val="100"/>
        <c:baseTimeUnit val="years"/>
      </c:dateAx>
      <c:valAx>
        <c:axId val="16640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0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6511696"/>
        <c:axId val="166512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166511696"/>
        <c:axId val="166512088"/>
      </c:lineChart>
      <c:dateAx>
        <c:axId val="166511696"/>
        <c:scaling>
          <c:orientation val="minMax"/>
        </c:scaling>
        <c:delete val="1"/>
        <c:axPos val="b"/>
        <c:numFmt formatCode="ge" sourceLinked="1"/>
        <c:majorTickMark val="none"/>
        <c:minorTickMark val="none"/>
        <c:tickLblPos val="none"/>
        <c:crossAx val="166512088"/>
        <c:crosses val="autoZero"/>
        <c:auto val="1"/>
        <c:lblOffset val="100"/>
        <c:baseTimeUnit val="years"/>
      </c:dateAx>
      <c:valAx>
        <c:axId val="166512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51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308.29000000000002</c:v>
                </c:pt>
                <c:pt idx="1">
                  <c:v>324.7</c:v>
                </c:pt>
                <c:pt idx="2">
                  <c:v>356.55</c:v>
                </c:pt>
                <c:pt idx="3">
                  <c:v>384.68</c:v>
                </c:pt>
                <c:pt idx="4">
                  <c:v>163.1</c:v>
                </c:pt>
              </c:numCache>
            </c:numRef>
          </c:val>
        </c:ser>
        <c:dLbls>
          <c:showLegendKey val="0"/>
          <c:showVal val="0"/>
          <c:showCatName val="0"/>
          <c:showSerName val="0"/>
          <c:showPercent val="0"/>
          <c:showBubbleSize val="0"/>
        </c:dLbls>
        <c:gapWidth val="150"/>
        <c:axId val="166513656"/>
        <c:axId val="16651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166513656"/>
        <c:axId val="166514048"/>
      </c:lineChart>
      <c:dateAx>
        <c:axId val="166513656"/>
        <c:scaling>
          <c:orientation val="minMax"/>
        </c:scaling>
        <c:delete val="1"/>
        <c:axPos val="b"/>
        <c:numFmt formatCode="ge" sourceLinked="1"/>
        <c:majorTickMark val="none"/>
        <c:minorTickMark val="none"/>
        <c:tickLblPos val="none"/>
        <c:crossAx val="166514048"/>
        <c:crosses val="autoZero"/>
        <c:auto val="1"/>
        <c:lblOffset val="100"/>
        <c:baseTimeUnit val="years"/>
      </c:dateAx>
      <c:valAx>
        <c:axId val="166514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51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291.04000000000002</c:v>
                </c:pt>
                <c:pt idx="1">
                  <c:v>279.77</c:v>
                </c:pt>
                <c:pt idx="2">
                  <c:v>266.45999999999998</c:v>
                </c:pt>
                <c:pt idx="3">
                  <c:v>248.16</c:v>
                </c:pt>
                <c:pt idx="4">
                  <c:v>240.49</c:v>
                </c:pt>
              </c:numCache>
            </c:numRef>
          </c:val>
        </c:ser>
        <c:dLbls>
          <c:showLegendKey val="0"/>
          <c:showVal val="0"/>
          <c:showCatName val="0"/>
          <c:showSerName val="0"/>
          <c:showPercent val="0"/>
          <c:showBubbleSize val="0"/>
        </c:dLbls>
        <c:gapWidth val="150"/>
        <c:axId val="166715416"/>
        <c:axId val="1667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166715416"/>
        <c:axId val="166715808"/>
      </c:lineChart>
      <c:dateAx>
        <c:axId val="166715416"/>
        <c:scaling>
          <c:orientation val="minMax"/>
        </c:scaling>
        <c:delete val="1"/>
        <c:axPos val="b"/>
        <c:numFmt formatCode="ge" sourceLinked="1"/>
        <c:majorTickMark val="none"/>
        <c:minorTickMark val="none"/>
        <c:tickLblPos val="none"/>
        <c:crossAx val="166715808"/>
        <c:crosses val="autoZero"/>
        <c:auto val="1"/>
        <c:lblOffset val="100"/>
        <c:baseTimeUnit val="years"/>
      </c:dateAx>
      <c:valAx>
        <c:axId val="166715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71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100.9</c:v>
                </c:pt>
                <c:pt idx="1">
                  <c:v>100.13</c:v>
                </c:pt>
                <c:pt idx="2">
                  <c:v>99.6</c:v>
                </c:pt>
                <c:pt idx="3">
                  <c:v>103.86</c:v>
                </c:pt>
                <c:pt idx="4">
                  <c:v>102.74</c:v>
                </c:pt>
              </c:numCache>
            </c:numRef>
          </c:val>
        </c:ser>
        <c:dLbls>
          <c:showLegendKey val="0"/>
          <c:showVal val="0"/>
          <c:showCatName val="0"/>
          <c:showSerName val="0"/>
          <c:showPercent val="0"/>
          <c:showBubbleSize val="0"/>
        </c:dLbls>
        <c:gapWidth val="150"/>
        <c:axId val="166513264"/>
        <c:axId val="166716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166513264"/>
        <c:axId val="166716984"/>
      </c:lineChart>
      <c:dateAx>
        <c:axId val="166513264"/>
        <c:scaling>
          <c:orientation val="minMax"/>
        </c:scaling>
        <c:delete val="1"/>
        <c:axPos val="b"/>
        <c:numFmt formatCode="ge" sourceLinked="1"/>
        <c:majorTickMark val="none"/>
        <c:minorTickMark val="none"/>
        <c:tickLblPos val="none"/>
        <c:crossAx val="166716984"/>
        <c:crosses val="autoZero"/>
        <c:auto val="1"/>
        <c:lblOffset val="100"/>
        <c:baseTimeUnit val="years"/>
      </c:dateAx>
      <c:valAx>
        <c:axId val="16671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1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202.72</c:v>
                </c:pt>
                <c:pt idx="1">
                  <c:v>203.8</c:v>
                </c:pt>
                <c:pt idx="2">
                  <c:v>204.91</c:v>
                </c:pt>
                <c:pt idx="3">
                  <c:v>197.23</c:v>
                </c:pt>
                <c:pt idx="4">
                  <c:v>198.04</c:v>
                </c:pt>
              </c:numCache>
            </c:numRef>
          </c:val>
        </c:ser>
        <c:dLbls>
          <c:showLegendKey val="0"/>
          <c:showVal val="0"/>
          <c:showCatName val="0"/>
          <c:showSerName val="0"/>
          <c:showPercent val="0"/>
          <c:showBubbleSize val="0"/>
        </c:dLbls>
        <c:gapWidth val="150"/>
        <c:axId val="166718160"/>
        <c:axId val="166718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166718160"/>
        <c:axId val="166718552"/>
      </c:lineChart>
      <c:dateAx>
        <c:axId val="166718160"/>
        <c:scaling>
          <c:orientation val="minMax"/>
        </c:scaling>
        <c:delete val="1"/>
        <c:axPos val="b"/>
        <c:numFmt formatCode="ge" sourceLinked="1"/>
        <c:majorTickMark val="none"/>
        <c:minorTickMark val="none"/>
        <c:tickLblPos val="none"/>
        <c:crossAx val="166718552"/>
        <c:crosses val="autoZero"/>
        <c:auto val="1"/>
        <c:lblOffset val="100"/>
        <c:baseTimeUnit val="years"/>
      </c:dateAx>
      <c:valAx>
        <c:axId val="16671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1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E35" zoomScale="78" zoomScaleNormal="78" workbookViewId="0">
      <selection activeCell="CL28" sqref="CL2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 min="88" max="88" width="2.625"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沖縄県　南城市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42178</v>
      </c>
      <c r="AJ8" s="56"/>
      <c r="AK8" s="56"/>
      <c r="AL8" s="56"/>
      <c r="AM8" s="56"/>
      <c r="AN8" s="56"/>
      <c r="AO8" s="56"/>
      <c r="AP8" s="57"/>
      <c r="AQ8" s="47">
        <f>データ!R6</f>
        <v>49.94</v>
      </c>
      <c r="AR8" s="47"/>
      <c r="AS8" s="47"/>
      <c r="AT8" s="47"/>
      <c r="AU8" s="47"/>
      <c r="AV8" s="47"/>
      <c r="AW8" s="47"/>
      <c r="AX8" s="47"/>
      <c r="AY8" s="47">
        <f>データ!S6</f>
        <v>844.57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63.63</v>
      </c>
      <c r="K10" s="47"/>
      <c r="L10" s="47"/>
      <c r="M10" s="47"/>
      <c r="N10" s="47"/>
      <c r="O10" s="47"/>
      <c r="P10" s="47"/>
      <c r="Q10" s="47"/>
      <c r="R10" s="47">
        <f>データ!O6</f>
        <v>99.86</v>
      </c>
      <c r="S10" s="47"/>
      <c r="T10" s="47"/>
      <c r="U10" s="47"/>
      <c r="V10" s="47"/>
      <c r="W10" s="47"/>
      <c r="X10" s="47"/>
      <c r="Y10" s="47"/>
      <c r="Z10" s="78">
        <f>データ!P6</f>
        <v>3533</v>
      </c>
      <c r="AA10" s="78"/>
      <c r="AB10" s="78"/>
      <c r="AC10" s="78"/>
      <c r="AD10" s="78"/>
      <c r="AE10" s="78"/>
      <c r="AF10" s="78"/>
      <c r="AG10" s="78"/>
      <c r="AH10" s="2"/>
      <c r="AI10" s="78">
        <f>データ!T6</f>
        <v>42206</v>
      </c>
      <c r="AJ10" s="78"/>
      <c r="AK10" s="78"/>
      <c r="AL10" s="78"/>
      <c r="AM10" s="78"/>
      <c r="AN10" s="78"/>
      <c r="AO10" s="78"/>
      <c r="AP10" s="78"/>
      <c r="AQ10" s="47">
        <f>データ!U6</f>
        <v>49.7</v>
      </c>
      <c r="AR10" s="47"/>
      <c r="AS10" s="47"/>
      <c r="AT10" s="47"/>
      <c r="AU10" s="47"/>
      <c r="AV10" s="47"/>
      <c r="AW10" s="47"/>
      <c r="AX10" s="47"/>
      <c r="AY10" s="47">
        <f>データ!V6</f>
        <v>849.22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472158</v>
      </c>
      <c r="D6" s="31">
        <f t="shared" si="3"/>
        <v>46</v>
      </c>
      <c r="E6" s="31">
        <f t="shared" si="3"/>
        <v>1</v>
      </c>
      <c r="F6" s="31">
        <f t="shared" si="3"/>
        <v>0</v>
      </c>
      <c r="G6" s="31">
        <f t="shared" si="3"/>
        <v>1</v>
      </c>
      <c r="H6" s="31" t="str">
        <f t="shared" si="3"/>
        <v>沖縄県　南城市</v>
      </c>
      <c r="I6" s="31" t="str">
        <f t="shared" si="3"/>
        <v>法適用</v>
      </c>
      <c r="J6" s="31" t="str">
        <f t="shared" si="3"/>
        <v>水道事業</v>
      </c>
      <c r="K6" s="31" t="str">
        <f t="shared" si="3"/>
        <v>末端給水事業</v>
      </c>
      <c r="L6" s="31" t="str">
        <f t="shared" si="3"/>
        <v>A5</v>
      </c>
      <c r="M6" s="32" t="str">
        <f t="shared" si="3"/>
        <v>-</v>
      </c>
      <c r="N6" s="32">
        <f t="shared" si="3"/>
        <v>63.63</v>
      </c>
      <c r="O6" s="32">
        <f t="shared" si="3"/>
        <v>99.86</v>
      </c>
      <c r="P6" s="32">
        <f t="shared" si="3"/>
        <v>3533</v>
      </c>
      <c r="Q6" s="32">
        <f t="shared" si="3"/>
        <v>42178</v>
      </c>
      <c r="R6" s="32">
        <f t="shared" si="3"/>
        <v>49.94</v>
      </c>
      <c r="S6" s="32">
        <f t="shared" si="3"/>
        <v>844.57</v>
      </c>
      <c r="T6" s="32">
        <f t="shared" si="3"/>
        <v>42206</v>
      </c>
      <c r="U6" s="32">
        <f t="shared" si="3"/>
        <v>49.7</v>
      </c>
      <c r="V6" s="32">
        <f t="shared" si="3"/>
        <v>849.22</v>
      </c>
      <c r="W6" s="33">
        <f>IF(W7="",NA(),W7)</f>
        <v>104.13</v>
      </c>
      <c r="X6" s="33">
        <f t="shared" ref="X6:AF6" si="4">IF(X7="",NA(),X7)</f>
        <v>104.47</v>
      </c>
      <c r="Y6" s="33">
        <f t="shared" si="4"/>
        <v>104.24</v>
      </c>
      <c r="Z6" s="33">
        <f t="shared" si="4"/>
        <v>107.67</v>
      </c>
      <c r="AA6" s="33">
        <f t="shared" si="4"/>
        <v>105.95</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308.29000000000002</v>
      </c>
      <c r="AT6" s="33">
        <f t="shared" ref="AT6:BB6" si="6">IF(AT7="",NA(),AT7)</f>
        <v>324.7</v>
      </c>
      <c r="AU6" s="33">
        <f t="shared" si="6"/>
        <v>356.55</v>
      </c>
      <c r="AV6" s="33">
        <f t="shared" si="6"/>
        <v>384.68</v>
      </c>
      <c r="AW6" s="33">
        <f t="shared" si="6"/>
        <v>163.1</v>
      </c>
      <c r="AX6" s="33">
        <f t="shared" si="6"/>
        <v>792.56</v>
      </c>
      <c r="AY6" s="33">
        <f t="shared" si="6"/>
        <v>832.37</v>
      </c>
      <c r="AZ6" s="33">
        <f t="shared" si="6"/>
        <v>852.01</v>
      </c>
      <c r="BA6" s="33">
        <f t="shared" si="6"/>
        <v>909.68</v>
      </c>
      <c r="BB6" s="33">
        <f t="shared" si="6"/>
        <v>382.09</v>
      </c>
      <c r="BC6" s="32" t="str">
        <f>IF(BC7="","",IF(BC7="-","【-】","【"&amp;SUBSTITUTE(TEXT(BC7,"#,##0.00"),"-","△")&amp;"】"))</f>
        <v>【264.16】</v>
      </c>
      <c r="BD6" s="33">
        <f>IF(BD7="",NA(),BD7)</f>
        <v>291.04000000000002</v>
      </c>
      <c r="BE6" s="33">
        <f t="shared" ref="BE6:BM6" si="7">IF(BE7="",NA(),BE7)</f>
        <v>279.77</v>
      </c>
      <c r="BF6" s="33">
        <f t="shared" si="7"/>
        <v>266.45999999999998</v>
      </c>
      <c r="BG6" s="33">
        <f t="shared" si="7"/>
        <v>248.16</v>
      </c>
      <c r="BH6" s="33">
        <f t="shared" si="7"/>
        <v>240.49</v>
      </c>
      <c r="BI6" s="33">
        <f t="shared" si="7"/>
        <v>403.05</v>
      </c>
      <c r="BJ6" s="33">
        <f t="shared" si="7"/>
        <v>403.15</v>
      </c>
      <c r="BK6" s="33">
        <f t="shared" si="7"/>
        <v>391.4</v>
      </c>
      <c r="BL6" s="33">
        <f t="shared" si="7"/>
        <v>382.65</v>
      </c>
      <c r="BM6" s="33">
        <f t="shared" si="7"/>
        <v>385.06</v>
      </c>
      <c r="BN6" s="32" t="str">
        <f>IF(BN7="","",IF(BN7="-","【-】","【"&amp;SUBSTITUTE(TEXT(BN7,"#,##0.00"),"-","△")&amp;"】"))</f>
        <v>【283.72】</v>
      </c>
      <c r="BO6" s="33">
        <f>IF(BO7="",NA(),BO7)</f>
        <v>100.9</v>
      </c>
      <c r="BP6" s="33">
        <f t="shared" ref="BP6:BX6" si="8">IF(BP7="",NA(),BP7)</f>
        <v>100.13</v>
      </c>
      <c r="BQ6" s="33">
        <f t="shared" si="8"/>
        <v>99.6</v>
      </c>
      <c r="BR6" s="33">
        <f t="shared" si="8"/>
        <v>103.86</v>
      </c>
      <c r="BS6" s="33">
        <f t="shared" si="8"/>
        <v>102.74</v>
      </c>
      <c r="BT6" s="33">
        <f t="shared" si="8"/>
        <v>97.63</v>
      </c>
      <c r="BU6" s="33">
        <f t="shared" si="8"/>
        <v>94.86</v>
      </c>
      <c r="BV6" s="33">
        <f t="shared" si="8"/>
        <v>95.91</v>
      </c>
      <c r="BW6" s="33">
        <f t="shared" si="8"/>
        <v>96.1</v>
      </c>
      <c r="BX6" s="33">
        <f t="shared" si="8"/>
        <v>99.07</v>
      </c>
      <c r="BY6" s="32" t="str">
        <f>IF(BY7="","",IF(BY7="-","【-】","【"&amp;SUBSTITUTE(TEXT(BY7,"#,##0.00"),"-","△")&amp;"】"))</f>
        <v>【104.60】</v>
      </c>
      <c r="BZ6" s="33">
        <f>IF(BZ7="",NA(),BZ7)</f>
        <v>202.72</v>
      </c>
      <c r="CA6" s="33">
        <f t="shared" ref="CA6:CI6" si="9">IF(CA7="",NA(),CA7)</f>
        <v>203.8</v>
      </c>
      <c r="CB6" s="33">
        <f t="shared" si="9"/>
        <v>204.91</v>
      </c>
      <c r="CC6" s="33">
        <f t="shared" si="9"/>
        <v>197.23</v>
      </c>
      <c r="CD6" s="33">
        <f t="shared" si="9"/>
        <v>198.04</v>
      </c>
      <c r="CE6" s="33">
        <f t="shared" si="9"/>
        <v>172.59</v>
      </c>
      <c r="CF6" s="33">
        <f t="shared" si="9"/>
        <v>179.14</v>
      </c>
      <c r="CG6" s="33">
        <f t="shared" si="9"/>
        <v>179.29</v>
      </c>
      <c r="CH6" s="33">
        <f t="shared" si="9"/>
        <v>178.39</v>
      </c>
      <c r="CI6" s="33">
        <f t="shared" si="9"/>
        <v>173.03</v>
      </c>
      <c r="CJ6" s="32" t="str">
        <f>IF(CJ7="","",IF(CJ7="-","【-】","【"&amp;SUBSTITUTE(TEXT(CJ7,"#,##0.00"),"-","△")&amp;"】"))</f>
        <v>【164.21】</v>
      </c>
      <c r="CK6" s="33">
        <f>IF(CK7="",NA(),CK7)</f>
        <v>84.17</v>
      </c>
      <c r="CL6" s="33">
        <f t="shared" ref="CL6:CT6" si="10">IF(CL7="",NA(),CL7)</f>
        <v>84.93</v>
      </c>
      <c r="CM6" s="33">
        <f t="shared" si="10"/>
        <v>85.18</v>
      </c>
      <c r="CN6" s="33">
        <f t="shared" si="10"/>
        <v>85.75</v>
      </c>
      <c r="CO6" s="33">
        <f t="shared" si="10"/>
        <v>83.54</v>
      </c>
      <c r="CP6" s="33">
        <f t="shared" si="10"/>
        <v>60.17</v>
      </c>
      <c r="CQ6" s="33">
        <f t="shared" si="10"/>
        <v>58.76</v>
      </c>
      <c r="CR6" s="33">
        <f t="shared" si="10"/>
        <v>59.09</v>
      </c>
      <c r="CS6" s="33">
        <f t="shared" si="10"/>
        <v>59.23</v>
      </c>
      <c r="CT6" s="33">
        <f t="shared" si="10"/>
        <v>58.58</v>
      </c>
      <c r="CU6" s="32" t="str">
        <f>IF(CU7="","",IF(CU7="-","【-】","【"&amp;SUBSTITUTE(TEXT(CU7,"#,##0.00"),"-","△")&amp;"】"))</f>
        <v>【59.80】</v>
      </c>
      <c r="CV6" s="33">
        <f>IF(CV7="",NA(),CV7)</f>
        <v>92.83</v>
      </c>
      <c r="CW6" s="33">
        <f t="shared" ref="CW6:DE6" si="11">IF(CW7="",NA(),CW7)</f>
        <v>92.27</v>
      </c>
      <c r="CX6" s="33">
        <f t="shared" si="11"/>
        <v>92.08</v>
      </c>
      <c r="CY6" s="33">
        <f t="shared" si="11"/>
        <v>92.85</v>
      </c>
      <c r="CZ6" s="33">
        <f t="shared" si="11"/>
        <v>92.42</v>
      </c>
      <c r="DA6" s="33">
        <f t="shared" si="11"/>
        <v>85.47</v>
      </c>
      <c r="DB6" s="33">
        <f t="shared" si="11"/>
        <v>84.87</v>
      </c>
      <c r="DC6" s="33">
        <f t="shared" si="11"/>
        <v>85.4</v>
      </c>
      <c r="DD6" s="33">
        <f t="shared" si="11"/>
        <v>85.53</v>
      </c>
      <c r="DE6" s="33">
        <f t="shared" si="11"/>
        <v>85.23</v>
      </c>
      <c r="DF6" s="32" t="str">
        <f>IF(DF7="","",IF(DF7="-","【-】","【"&amp;SUBSTITUTE(TEXT(DF7,"#,##0.00"),"-","△")&amp;"】"))</f>
        <v>【89.78】</v>
      </c>
      <c r="DG6" s="33">
        <f>IF(DG7="",NA(),DG7)</f>
        <v>18.059999999999999</v>
      </c>
      <c r="DH6" s="33">
        <f t="shared" ref="DH6:DP6" si="12">IF(DH7="",NA(),DH7)</f>
        <v>19.16</v>
      </c>
      <c r="DI6" s="33">
        <f t="shared" si="12"/>
        <v>20.37</v>
      </c>
      <c r="DJ6" s="33">
        <f t="shared" si="12"/>
        <v>21.54</v>
      </c>
      <c r="DK6" s="33">
        <f t="shared" si="12"/>
        <v>47.67</v>
      </c>
      <c r="DL6" s="33">
        <f t="shared" si="12"/>
        <v>34.47</v>
      </c>
      <c r="DM6" s="33">
        <f t="shared" si="12"/>
        <v>35.53</v>
      </c>
      <c r="DN6" s="33">
        <f t="shared" si="12"/>
        <v>36.36</v>
      </c>
      <c r="DO6" s="33">
        <f t="shared" si="12"/>
        <v>37.340000000000003</v>
      </c>
      <c r="DP6" s="33">
        <f t="shared" si="12"/>
        <v>44.31</v>
      </c>
      <c r="DQ6" s="32" t="str">
        <f>IF(DQ7="","",IF(DQ7="-","【-】","【"&amp;SUBSTITUTE(TEXT(DQ7,"#,##0.00"),"-","△")&amp;"】"))</f>
        <v>【46.31】</v>
      </c>
      <c r="DR6" s="32">
        <f>IF(DR7="",NA(),DR7)</f>
        <v>0</v>
      </c>
      <c r="DS6" s="32">
        <f t="shared" ref="DS6:EA6" si="13">IF(DS7="",NA(),DS7)</f>
        <v>0</v>
      </c>
      <c r="DT6" s="32">
        <f t="shared" si="13"/>
        <v>0</v>
      </c>
      <c r="DU6" s="32">
        <f t="shared" si="13"/>
        <v>0</v>
      </c>
      <c r="DV6" s="33">
        <f t="shared" si="13"/>
        <v>0.85</v>
      </c>
      <c r="DW6" s="33">
        <f t="shared" si="13"/>
        <v>6.06</v>
      </c>
      <c r="DX6" s="33">
        <f t="shared" si="13"/>
        <v>6.47</v>
      </c>
      <c r="DY6" s="33">
        <f t="shared" si="13"/>
        <v>7.8</v>
      </c>
      <c r="DZ6" s="33">
        <f t="shared" si="13"/>
        <v>8.39</v>
      </c>
      <c r="EA6" s="33">
        <f t="shared" si="13"/>
        <v>10.09</v>
      </c>
      <c r="EB6" s="32" t="str">
        <f>IF(EB7="","",IF(EB7="-","【-】","【"&amp;SUBSTITUTE(TEXT(EB7,"#,##0.00"),"-","△")&amp;"】"))</f>
        <v>【12.42】</v>
      </c>
      <c r="EC6" s="33">
        <f>IF(EC7="",NA(),EC7)</f>
        <v>0.05</v>
      </c>
      <c r="ED6" s="32">
        <f t="shared" ref="ED6:EL6" si="14">IF(ED7="",NA(),ED7)</f>
        <v>0</v>
      </c>
      <c r="EE6" s="32">
        <f t="shared" si="14"/>
        <v>0</v>
      </c>
      <c r="EF6" s="32">
        <f t="shared" si="14"/>
        <v>0</v>
      </c>
      <c r="EG6" s="33">
        <f t="shared" si="14"/>
        <v>0.02</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472158</v>
      </c>
      <c r="D7" s="35">
        <v>46</v>
      </c>
      <c r="E7" s="35">
        <v>1</v>
      </c>
      <c r="F7" s="35">
        <v>0</v>
      </c>
      <c r="G7" s="35">
        <v>1</v>
      </c>
      <c r="H7" s="35" t="s">
        <v>93</v>
      </c>
      <c r="I7" s="35" t="s">
        <v>94</v>
      </c>
      <c r="J7" s="35" t="s">
        <v>95</v>
      </c>
      <c r="K7" s="35" t="s">
        <v>96</v>
      </c>
      <c r="L7" s="35" t="s">
        <v>97</v>
      </c>
      <c r="M7" s="36" t="s">
        <v>98</v>
      </c>
      <c r="N7" s="36">
        <v>63.63</v>
      </c>
      <c r="O7" s="36">
        <v>99.86</v>
      </c>
      <c r="P7" s="36">
        <v>3533</v>
      </c>
      <c r="Q7" s="36">
        <v>42178</v>
      </c>
      <c r="R7" s="36">
        <v>49.94</v>
      </c>
      <c r="S7" s="36">
        <v>844.57</v>
      </c>
      <c r="T7" s="36">
        <v>42206</v>
      </c>
      <c r="U7" s="36">
        <v>49.7</v>
      </c>
      <c r="V7" s="36">
        <v>849.22</v>
      </c>
      <c r="W7" s="36">
        <v>104.13</v>
      </c>
      <c r="X7" s="36">
        <v>104.47</v>
      </c>
      <c r="Y7" s="36">
        <v>104.24</v>
      </c>
      <c r="Z7" s="36">
        <v>107.67</v>
      </c>
      <c r="AA7" s="36">
        <v>105.95</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308.29000000000002</v>
      </c>
      <c r="AT7" s="36">
        <v>324.7</v>
      </c>
      <c r="AU7" s="36">
        <v>356.55</v>
      </c>
      <c r="AV7" s="36">
        <v>384.68</v>
      </c>
      <c r="AW7" s="36">
        <v>163.1</v>
      </c>
      <c r="AX7" s="36">
        <v>792.56</v>
      </c>
      <c r="AY7" s="36">
        <v>832.37</v>
      </c>
      <c r="AZ7" s="36">
        <v>852.01</v>
      </c>
      <c r="BA7" s="36">
        <v>909.68</v>
      </c>
      <c r="BB7" s="36">
        <v>382.09</v>
      </c>
      <c r="BC7" s="36">
        <v>264.16000000000003</v>
      </c>
      <c r="BD7" s="36">
        <v>291.04000000000002</v>
      </c>
      <c r="BE7" s="36">
        <v>279.77</v>
      </c>
      <c r="BF7" s="36">
        <v>266.45999999999998</v>
      </c>
      <c r="BG7" s="36">
        <v>248.16</v>
      </c>
      <c r="BH7" s="36">
        <v>240.49</v>
      </c>
      <c r="BI7" s="36">
        <v>403.05</v>
      </c>
      <c r="BJ7" s="36">
        <v>403.15</v>
      </c>
      <c r="BK7" s="36">
        <v>391.4</v>
      </c>
      <c r="BL7" s="36">
        <v>382.65</v>
      </c>
      <c r="BM7" s="36">
        <v>385.06</v>
      </c>
      <c r="BN7" s="36">
        <v>283.72000000000003</v>
      </c>
      <c r="BO7" s="36">
        <v>100.9</v>
      </c>
      <c r="BP7" s="36">
        <v>100.13</v>
      </c>
      <c r="BQ7" s="36">
        <v>99.6</v>
      </c>
      <c r="BR7" s="36">
        <v>103.86</v>
      </c>
      <c r="BS7" s="36">
        <v>102.74</v>
      </c>
      <c r="BT7" s="36">
        <v>97.63</v>
      </c>
      <c r="BU7" s="36">
        <v>94.86</v>
      </c>
      <c r="BV7" s="36">
        <v>95.91</v>
      </c>
      <c r="BW7" s="36">
        <v>96.1</v>
      </c>
      <c r="BX7" s="36">
        <v>99.07</v>
      </c>
      <c r="BY7" s="36">
        <v>104.6</v>
      </c>
      <c r="BZ7" s="36">
        <v>202.72</v>
      </c>
      <c r="CA7" s="36">
        <v>203.8</v>
      </c>
      <c r="CB7" s="36">
        <v>204.91</v>
      </c>
      <c r="CC7" s="36">
        <v>197.23</v>
      </c>
      <c r="CD7" s="36">
        <v>198.04</v>
      </c>
      <c r="CE7" s="36">
        <v>172.59</v>
      </c>
      <c r="CF7" s="36">
        <v>179.14</v>
      </c>
      <c r="CG7" s="36">
        <v>179.29</v>
      </c>
      <c r="CH7" s="36">
        <v>178.39</v>
      </c>
      <c r="CI7" s="36">
        <v>173.03</v>
      </c>
      <c r="CJ7" s="36">
        <v>164.21</v>
      </c>
      <c r="CK7" s="36">
        <v>84.17</v>
      </c>
      <c r="CL7" s="36">
        <v>84.93</v>
      </c>
      <c r="CM7" s="36">
        <v>85.18</v>
      </c>
      <c r="CN7" s="36">
        <v>85.75</v>
      </c>
      <c r="CO7" s="36">
        <v>83.54</v>
      </c>
      <c r="CP7" s="36">
        <v>60.17</v>
      </c>
      <c r="CQ7" s="36">
        <v>58.76</v>
      </c>
      <c r="CR7" s="36">
        <v>59.09</v>
      </c>
      <c r="CS7" s="36">
        <v>59.23</v>
      </c>
      <c r="CT7" s="36">
        <v>58.58</v>
      </c>
      <c r="CU7" s="36">
        <v>59.8</v>
      </c>
      <c r="CV7" s="36">
        <v>92.83</v>
      </c>
      <c r="CW7" s="36">
        <v>92.27</v>
      </c>
      <c r="CX7" s="36">
        <v>92.08</v>
      </c>
      <c r="CY7" s="36">
        <v>92.85</v>
      </c>
      <c r="CZ7" s="36">
        <v>92.42</v>
      </c>
      <c r="DA7" s="36">
        <v>85.47</v>
      </c>
      <c r="DB7" s="36">
        <v>84.87</v>
      </c>
      <c r="DC7" s="36">
        <v>85.4</v>
      </c>
      <c r="DD7" s="36">
        <v>85.53</v>
      </c>
      <c r="DE7" s="36">
        <v>85.23</v>
      </c>
      <c r="DF7" s="36">
        <v>89.78</v>
      </c>
      <c r="DG7" s="36">
        <v>18.059999999999999</v>
      </c>
      <c r="DH7" s="36">
        <v>19.16</v>
      </c>
      <c r="DI7" s="36">
        <v>20.37</v>
      </c>
      <c r="DJ7" s="36">
        <v>21.54</v>
      </c>
      <c r="DK7" s="36">
        <v>47.67</v>
      </c>
      <c r="DL7" s="36">
        <v>34.47</v>
      </c>
      <c r="DM7" s="36">
        <v>35.53</v>
      </c>
      <c r="DN7" s="36">
        <v>36.36</v>
      </c>
      <c r="DO7" s="36">
        <v>37.340000000000003</v>
      </c>
      <c r="DP7" s="36">
        <v>44.31</v>
      </c>
      <c r="DQ7" s="36">
        <v>46.31</v>
      </c>
      <c r="DR7" s="36">
        <v>0</v>
      </c>
      <c r="DS7" s="36">
        <v>0</v>
      </c>
      <c r="DT7" s="36">
        <v>0</v>
      </c>
      <c r="DU7" s="36">
        <v>0</v>
      </c>
      <c r="DV7" s="36">
        <v>0.85</v>
      </c>
      <c r="DW7" s="36">
        <v>6.06</v>
      </c>
      <c r="DX7" s="36">
        <v>6.47</v>
      </c>
      <c r="DY7" s="36">
        <v>7.8</v>
      </c>
      <c r="DZ7" s="36">
        <v>8.39</v>
      </c>
      <c r="EA7" s="36">
        <v>10.09</v>
      </c>
      <c r="EB7" s="36">
        <v>12.42</v>
      </c>
      <c r="EC7" s="36">
        <v>0.05</v>
      </c>
      <c r="ED7" s="36">
        <v>0</v>
      </c>
      <c r="EE7" s="36">
        <v>0</v>
      </c>
      <c r="EF7" s="36">
        <v>0</v>
      </c>
      <c r="EG7" s="36">
        <v>0.02</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yamashiro00379</cp:lastModifiedBy>
  <cp:lastPrinted>2016-02-15T06:08:49Z</cp:lastPrinted>
  <dcterms:created xsi:type="dcterms:W3CDTF">2016-01-18T04:57:33Z</dcterms:created>
  <dcterms:modified xsi:type="dcterms:W3CDTF">2016-02-15T06:11:59Z</dcterms:modified>
  <cp:category/>
</cp:coreProperties>
</file>