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下水道課\予算・経理関係(業務係)\公営企業関係資料\公営企業関係（R7）\■沖縄県市町村課関連\80120（1通目）【127〆沖縄県市町村課】公営企業に係る経営比較分析表（令和６年度決算）の分析・公表について\HP\"/>
    </mc:Choice>
  </mc:AlternateContent>
  <xr:revisionPtr revIDLastSave="0" documentId="13_ncr:1_{436706ED-67F7-491A-BD16-AFE3BD87C89C}" xr6:coauthVersionLast="47" xr6:coauthVersionMax="47" xr10:uidLastSave="{00000000-0000-0000-0000-000000000000}"/>
  <workbookProtection workbookAlgorithmName="SHA-512" workbookHashValue="dlscH7wjNvRgwAeVQRBIHB3WCOTdP2O3/Ssv782bY9e4In15u26VO/wOInBQUiq9uBUF9yeuKdQt/OZmoWgW4Q==" workbookSaltValue="e46NF9I00grOO7UsqgsnNw==" workbookSpinCount="100000" lockStructure="1"/>
  <bookViews>
    <workbookView xWindow="-28920" yWindow="-24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<sst xmlns="http://schemas.openxmlformats.org/spreadsheetml/2006/main" count="236" uniqueCount="116">
  <si>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</si>
  <si>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</si>
  <si>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</si>
  <si>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</si>
  <si>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</si>
  <si>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</si>
  <si>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</si>
  <si>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</si>
  <si>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</si>
  <si>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</si>
  <si>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</si>
  <si>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</si>
  <si>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</si>
  <si>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</si>
  <si>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</si>
  <si>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</si>
  <si>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</si>
  <si>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</si>
  <si>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</si>
  <si>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</si>
  <si>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</si>
  <si>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</si>
  <si>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</si>
  <si>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</si>
  <si>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</si>
  <si>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</si>
  <si>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</si>
  <si>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</si>
  <si>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</si>
  <si>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</si>
  <si>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</si>
  <si>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</si>
  <si>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</si>
  <si>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</si>
  <si>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</si>
  <si>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</si>
  <si>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</si>
  <si>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</si>
  <si>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</si>
  <si>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</si>
  <si>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</si>
  <si>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</si>
  <si>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</si>
  <si>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</si>
  <si>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</si>
  <si>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</si>
  <si>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</si>
  <si>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</si>
  <si>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</si>
  <si>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</si>
  <si>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</si>
  <si>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</si>
  <si>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</si>
  <si>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</si>
  <si>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</si>
  <si>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</si>
  <si>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</si>
  <si>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</si>
  <si>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</si>
  <si>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</si>
  <si>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</si>
  <si>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</si>
  <si>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</si>
  <si>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</si>
  <si>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</si>
  <si>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</si>
  <si>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</si>
  <si>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</si>
  <si>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</si>
  <si>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</si>
  <si>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</si>
  <si>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</si>
  <si>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</si>
  <si>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</si>
  <si>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</si>
  <si>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</si>
  <si>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</si>
  <si>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</si>
  <si>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</si>
  <si>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</si>
  <si>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</si>
  <si>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</si>
  <si>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</si>
  <si>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</si>
  <si>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</si>
  <si>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</si>
  <si>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</si>
  <si>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</si>
  <si>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</si>
  <si>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</si>
  <si>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</si>
  <si>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</si>
  <si>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</si>
  <si>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</si>
  <si>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</si>
  <si>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</si>
  <si>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</si>
  <si>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</si>
  <si>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</si>
  <si>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</si>
  <si>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</si>
  <si>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</si>
  <si>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</si>
  <si>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</si>
  <si>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</si>
  <si>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</si>
  <si>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</si>
  <si>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</si>
  <si>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</si>
  <si>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</si>
  <si>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</si>
  <si>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</si>
  <si>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</si>
  <si>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及び全国平均と比較して低い水準にあるものの、年々上昇しており、資産の老朽化が進行している状況です。現在はストックマネジメント計画に基づき、管路の改築工事を実施しています。今後も、施設及び管きょの適切な維持管理により長寿命化を図るとともに、点検・更新等を計画的に推進していきます。</t>
    <rPh sb="18" eb="20">
      <t>ヘイキン</t>
    </rPh>
    <rPh sb="27" eb="29">
      <t>ヒカク</t>
    </rPh>
    <rPh sb="31" eb="32">
      <t>ヒク</t>
    </rPh>
    <rPh sb="33" eb="35">
      <t>スイジュン</t>
    </rPh>
    <rPh sb="42" eb="44">
      <t>ネンネン</t>
    </rPh>
    <rPh sb="44" eb="46">
      <t>ジョウショウ</t>
    </rPh>
    <rPh sb="51" eb="53">
      <t>シサン</t>
    </rPh>
    <rPh sb="54" eb="57">
      <t>ロウキュウカ</t>
    </rPh>
    <rPh sb="58" eb="60">
      <t>シンコウ</t>
    </rPh>
    <rPh sb="64" eb="66">
      <t>ジョウキョウ</t>
    </rPh>
    <rPh sb="97" eb="99">
      <t>ジッシ</t>
    </rPh>
    <rPh sb="111" eb="112">
      <t>オヨ</t>
    </rPh>
    <rPh sb="150" eb="152">
      <t>スイシン</t>
    </rPh>
    <phoneticPr fontId="4"/>
  </si>
  <si>
    <t>　本市は、令和3年4月1日に使用料改定を実施したものの、新規整備投資に伴う経費の増加等により、依然として一般会計からの繰入金に依存している状況です。こうした状況を踏まえ、下水道事業の経営改善に向けて、令和6年度より「南城市上下水道事業運営検討委員会」において、使用料改定の必要性について検討を行っております。
あわせて、今後も事業の計画的な整備を推進するとともに、水洗化率の向上に取り組み、経営の健全性・効率性の確保に努めてまいります。</t>
    <rPh sb="1" eb="3">
      <t>ホンシ</t>
    </rPh>
    <rPh sb="5" eb="7">
      <t>レイワ</t>
    </rPh>
    <rPh sb="8" eb="9">
      <t>ネン</t>
    </rPh>
    <rPh sb="10" eb="11">
      <t>ガツ</t>
    </rPh>
    <rPh sb="12" eb="13">
      <t>ニチ</t>
    </rPh>
    <rPh sb="14" eb="19">
      <t>シヨウリョウカイテイ</t>
    </rPh>
    <rPh sb="20" eb="22">
      <t>ジッシ</t>
    </rPh>
    <rPh sb="28" eb="30">
      <t>シンキ</t>
    </rPh>
    <rPh sb="30" eb="34">
      <t>セイビトウシ</t>
    </rPh>
    <rPh sb="35" eb="36">
      <t>トモナ</t>
    </rPh>
    <rPh sb="37" eb="39">
      <t>ケイヒ</t>
    </rPh>
    <rPh sb="42" eb="43">
      <t>トウ</t>
    </rPh>
    <rPh sb="47" eb="49">
      <t>イゼン</t>
    </rPh>
    <rPh sb="78" eb="80">
      <t>ジョウキョウ</t>
    </rPh>
    <rPh sb="81" eb="82">
      <t>フ</t>
    </rPh>
    <rPh sb="85" eb="90">
      <t>ゲスイドウジギョウスイシントクセイカクホツト</t>
    </rPh>
    <rPh sb="96" eb="97">
      <t>ム</t>
    </rPh>
    <rPh sb="100" eb="102">
      <t>レイワ</t>
    </rPh>
    <rPh sb="103" eb="105">
      <t>ネンド</t>
    </rPh>
    <rPh sb="108" eb="111">
      <t>ナンジョウシ</t>
    </rPh>
    <rPh sb="111" eb="117">
      <t>ジョウゲスイドウジギョウ</t>
    </rPh>
    <rPh sb="117" eb="119">
      <t>ウンエイ</t>
    </rPh>
    <rPh sb="119" eb="124">
      <t>ケントウイインカイ</t>
    </rPh>
    <rPh sb="130" eb="133">
      <t>シヨウリョウ</t>
    </rPh>
    <rPh sb="133" eb="135">
      <t>カイテイ</t>
    </rPh>
    <rPh sb="136" eb="139">
      <t>ヒツヨウセイ</t>
    </rPh>
    <rPh sb="143" eb="145">
      <t>ケントウ</t>
    </rPh>
    <rPh sb="146" eb="147">
      <t>オコナ</t>
    </rPh>
    <phoneticPr fontId="4"/>
  </si>
  <si>
    <t>　①経常収支比率および③流動比率はいずれも100%を超えており、類似団体平均・全国平均を上回っています。一方で、④企業債残高対事業規模比率は全国平均を大きく上回っており、事業規模に対する企業債残高が相対的に大きい状況です。また、⑤経費回収率は、水洗化人口の増加や大型商業施設の開業により有収水量が前年度より増加したものの、依然として全国平均を下回っています。
　このため、下水道使用料収入のみでは費用を賄いきれておらず、一般会計からの繰入金により不足分を補填しながら事業運営を行っている状況です。
　⑥汚水処理原価は前年度より低下しています。これは、汚水処理費が前年度より減少したことに加え、年間有収水量が増加したことによるものです。
　⑧水洗化率は前年度よりわずかに向上したものの、全国平均を下回っています。今後も未接続世帯への普及促進に取り組んでまいります。</t>
    <rPh sb="36" eb="38">
      <t>ヘイキン</t>
    </rPh>
    <rPh sb="52" eb="54">
      <t>イッポウ</t>
    </rPh>
    <rPh sb="70" eb="72">
      <t>ゼンコク</t>
    </rPh>
    <rPh sb="75" eb="76">
      <t>オオ</t>
    </rPh>
    <rPh sb="78" eb="80">
      <t>ウワマワ</t>
    </rPh>
    <rPh sb="85" eb="89">
      <t>ジギョウキボ</t>
    </rPh>
    <rPh sb="90" eb="91">
      <t>タイ</t>
    </rPh>
    <rPh sb="93" eb="96">
      <t>キギョウサイ</t>
    </rPh>
    <rPh sb="96" eb="98">
      <t>ザンダカ</t>
    </rPh>
    <rPh sb="99" eb="102">
      <t>ソウタイテキ</t>
    </rPh>
    <rPh sb="103" eb="104">
      <t>オオ</t>
    </rPh>
    <rPh sb="106" eb="108">
      <t>ジョウキョウ</t>
    </rPh>
    <rPh sb="115" eb="120">
      <t>ケイヒカイシュウリツ</t>
    </rPh>
    <rPh sb="122" eb="125">
      <t>スイセンカ</t>
    </rPh>
    <rPh sb="125" eb="127">
      <t>ジンコウ</t>
    </rPh>
    <rPh sb="128" eb="130">
      <t>ゾウカ</t>
    </rPh>
    <rPh sb="131" eb="133">
      <t>オオガタ</t>
    </rPh>
    <rPh sb="133" eb="135">
      <t>ショウギョウ</t>
    </rPh>
    <rPh sb="135" eb="137">
      <t>シセツ</t>
    </rPh>
    <rPh sb="138" eb="140">
      <t>カイギョウ</t>
    </rPh>
    <rPh sb="143" eb="147">
      <t>ユウシュウスイリョウ</t>
    </rPh>
    <rPh sb="148" eb="151">
      <t>ゼンネンド</t>
    </rPh>
    <rPh sb="153" eb="155">
      <t>ゾウカ</t>
    </rPh>
    <rPh sb="161" eb="163">
      <t>イゼン</t>
    </rPh>
    <rPh sb="166" eb="170">
      <t>ゼンコクヘイキン</t>
    </rPh>
    <rPh sb="171" eb="173">
      <t>シタマワ</t>
    </rPh>
    <rPh sb="186" eb="189">
      <t>ゲスイドウ</t>
    </rPh>
    <rPh sb="189" eb="192">
      <t>シヨウリョウ</t>
    </rPh>
    <rPh sb="192" eb="194">
      <t>シュウニュウ</t>
    </rPh>
    <rPh sb="198" eb="200">
      <t>ヒヨウ</t>
    </rPh>
    <rPh sb="201" eb="202">
      <t>マカナ</t>
    </rPh>
    <rPh sb="210" eb="214">
      <t>イッパンカイケイ</t>
    </rPh>
    <rPh sb="217" eb="220">
      <t>クリイレキン</t>
    </rPh>
    <rPh sb="223" eb="226">
      <t>フソクブン</t>
    </rPh>
    <rPh sb="227" eb="229">
      <t>ホテン</t>
    </rPh>
    <rPh sb="233" eb="235">
      <t>ジギョウ</t>
    </rPh>
    <rPh sb="235" eb="237">
      <t>ウンエイ</t>
    </rPh>
    <rPh sb="238" eb="239">
      <t>オコナ</t>
    </rPh>
    <rPh sb="243" eb="245">
      <t>ジョウキョウ</t>
    </rPh>
    <rPh sb="251" eb="255">
      <t>オスイショリ</t>
    </rPh>
    <rPh sb="255" eb="257">
      <t>ゲンカ</t>
    </rPh>
    <rPh sb="258" eb="261">
      <t>ゼンネンド</t>
    </rPh>
    <rPh sb="263" eb="265">
      <t>テイカ</t>
    </rPh>
    <rPh sb="275" eb="280">
      <t>オスイショリヒ</t>
    </rPh>
    <rPh sb="281" eb="284">
      <t>ゼンネンド</t>
    </rPh>
    <rPh sb="286" eb="288">
      <t>ゲンショウ</t>
    </rPh>
    <rPh sb="293" eb="294">
      <t>クワ</t>
    </rPh>
    <rPh sb="296" eb="302">
      <t>ネンカンユウシュウスイリョウ</t>
    </rPh>
    <rPh sb="303" eb="305">
      <t>ゾウカ</t>
    </rPh>
    <rPh sb="320" eb="324">
      <t>スイセンカリツ</t>
    </rPh>
    <rPh sb="325" eb="328">
      <t>ゼンネンド</t>
    </rPh>
    <rPh sb="334" eb="336">
      <t>コウジョウ</t>
    </rPh>
    <rPh sb="355" eb="357">
      <t>コンゴ</t>
    </rPh>
    <rPh sb="358" eb="363">
      <t>ミセツゾクセタイ</t>
    </rPh>
    <rPh sb="365" eb="367">
      <t>フキュウ</t>
    </rPh>
    <rPh sb="367" eb="369">
      <t>ソクシン</t>
    </rPh>
    <rPh sb="370" eb="371">
      <t>ト</t>
    </rPh>
    <rPh sb="372" eb="37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</si>
</sst>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0.56000000000000005</c:v>
                </c:pt>
                <c:pt idx="1">
                  <c:v>1.35</c:v>
                </c:pt>
                <c:pt idx="2" formatCode="#,##0.00;&quot;△&quot;#,##0.00">
                  <c:v>0</c:v>
                </c:pt>
                <c:pt idx="3">
                  <c:v>8.3699999999999992</c:v>
                </c:pt>
                <c:pt idx="4">
                  <c:v>0.11</c:v>
                </c:pt>
              </c:numCache>
            </c:numRef>
          </c:val>
          <c:extLst>
            <c:ext xmlns:c16="http://schemas.microsoft.com/office/drawing/2014/chart" uri="{C3380CC4-5D6E-409C-BE32-E72D297353CC}">
              <c16:uniqueId val="{00000000-30CD-4DCF-A30E-2CA43EB848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0.96</c:v>
                </c:pt>
                <c:pt idx="4">
                  <c:v>0.04</c:v>
                </c:pt>
              </c:numCache>
            </c:numRef>
          </c:val>
          <c:smooth val="0"/>
          <c:extLst>
            <c:ext xmlns:c16="http://schemas.microsoft.com/office/drawing/2014/chart" uri="{C3380CC4-5D6E-409C-BE32-E72D297353CC}">
              <c16:uniqueId val="{00000001-30CD-4DCF-A30E-2CA43EB848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F1-4678-AD1B-990BC29C33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48.5</c:v>
                </c:pt>
                <c:pt idx="4">
                  <c:v>29.12</c:v>
                </c:pt>
              </c:numCache>
            </c:numRef>
          </c:val>
          <c:smooth val="0"/>
          <c:extLst>
            <c:ext xmlns:c16="http://schemas.microsoft.com/office/drawing/2014/chart" uri="{C3380CC4-5D6E-409C-BE32-E72D297353CC}">
              <c16:uniqueId val="{00000001-C9F1-4678-AD1B-990BC29C33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66.37</c:v>
                </c:pt>
                <c:pt idx="1">
                  <c:v>68.040000000000006</c:v>
                </c:pt>
                <c:pt idx="2">
                  <c:v>70.930000000000007</c:v>
                </c:pt>
                <c:pt idx="3">
                  <c:v>71.180000000000007</c:v>
                </c:pt>
                <c:pt idx="4">
                  <c:v>73.28</c:v>
                </c:pt>
              </c:numCache>
            </c:numRef>
          </c:val>
          <c:extLst>
            <c:ext xmlns:c16="http://schemas.microsoft.com/office/drawing/2014/chart" uri="{C3380CC4-5D6E-409C-BE32-E72D297353CC}">
              <c16:uniqueId val="{00000000-F5F3-4E0F-8759-6965436C00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59.74</c:v>
                </c:pt>
                <c:pt idx="4">
                  <c:v>60.87</c:v>
                </c:pt>
              </c:numCache>
            </c:numRef>
          </c:val>
          <c:smooth val="0"/>
          <c:extLst>
            <c:ext xmlns:c16="http://schemas.microsoft.com/office/drawing/2014/chart" uri="{C3380CC4-5D6E-409C-BE32-E72D297353CC}">
              <c16:uniqueId val="{00000001-F5F3-4E0F-8759-6965436C00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117.83</c:v>
                </c:pt>
                <c:pt idx="1">
                  <c:v>133.37</c:v>
                </c:pt>
                <c:pt idx="2">
                  <c:v>139.16999999999999</c:v>
                </c:pt>
                <c:pt idx="3">
                  <c:v>140.53</c:v>
                </c:pt>
                <c:pt idx="4">
                  <c:v>140.72999999999999</c:v>
                </c:pt>
              </c:numCache>
            </c:numRef>
          </c:val>
          <c:extLst>
            <c:ext xmlns:c16="http://schemas.microsoft.com/office/drawing/2014/chart" uri="{C3380CC4-5D6E-409C-BE32-E72D297353CC}">
              <c16:uniqueId val="{00000000-F0FB-4925-80FF-FF041BB795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110.29</c:v>
                </c:pt>
                <c:pt idx="4">
                  <c:v>112.91</c:v>
                </c:pt>
              </c:numCache>
            </c:numRef>
          </c:val>
          <c:smooth val="0"/>
          <c:extLst>
            <c:ext xmlns:c16="http://schemas.microsoft.com/office/drawing/2014/chart" uri="{C3380CC4-5D6E-409C-BE32-E72D297353CC}">
              <c16:uniqueId val="{00000001-F0FB-4925-80FF-FF041BB795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c:v>
                </c:pt>
                <c:pt idx="1">
                  <c:v>6.67</c:v>
                </c:pt>
                <c:pt idx="2">
                  <c:v>8.9700000000000006</c:v>
                </c:pt>
                <c:pt idx="3">
                  <c:v>10.67</c:v>
                </c:pt>
                <c:pt idx="4">
                  <c:v>12.88</c:v>
                </c:pt>
              </c:numCache>
            </c:numRef>
          </c:val>
          <c:extLst>
            <c:ext xmlns:c16="http://schemas.microsoft.com/office/drawing/2014/chart" uri="{C3380CC4-5D6E-409C-BE32-E72D297353CC}">
              <c16:uniqueId val="{00000000-2621-4336-8769-7415C9031F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17.48</c:v>
                </c:pt>
                <c:pt idx="4">
                  <c:v>15.53</c:v>
                </c:pt>
              </c:numCache>
            </c:numRef>
          </c:val>
          <c:smooth val="0"/>
          <c:extLst>
            <c:ext xmlns:c16="http://schemas.microsoft.com/office/drawing/2014/chart" uri="{C3380CC4-5D6E-409C-BE32-E72D297353CC}">
              <c16:uniqueId val="{00000001-2621-4336-8769-7415C9031F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3A-4CEA-92CE-A53D115BDA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1.07</c:v>
                </c:pt>
                <c:pt idx="4" formatCode="#,##0.00;&quot;△&quot;#,##0.00">
                  <c:v>0</c:v>
                </c:pt>
              </c:numCache>
            </c:numRef>
          </c:val>
          <c:smooth val="0"/>
          <c:extLst>
            <c:ext xmlns:c16="http://schemas.microsoft.com/office/drawing/2014/chart" uri="{C3380CC4-5D6E-409C-BE32-E72D297353CC}">
              <c16:uniqueId val="{00000001-623A-4CEA-92CE-A53D115BDA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02-4F21-93D5-8299BBB1AF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5.96</c:v>
                </c:pt>
                <c:pt idx="4">
                  <c:v>18.37</c:v>
                </c:pt>
              </c:numCache>
            </c:numRef>
          </c:val>
          <c:smooth val="0"/>
          <c:extLst>
            <c:ext xmlns:c16="http://schemas.microsoft.com/office/drawing/2014/chart" uri="{C3380CC4-5D6E-409C-BE32-E72D297353CC}">
              <c16:uniqueId val="{00000001-FA02-4F21-93D5-8299BBB1AF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45.77</c:v>
                </c:pt>
                <c:pt idx="1">
                  <c:v>75.33</c:v>
                </c:pt>
                <c:pt idx="2">
                  <c:v>162.59</c:v>
                </c:pt>
                <c:pt idx="3">
                  <c:v>156.62</c:v>
                </c:pt>
                <c:pt idx="4">
                  <c:v>202.29</c:v>
                </c:pt>
              </c:numCache>
            </c:numRef>
          </c:val>
          <c:extLst>
            <c:ext xmlns:c16="http://schemas.microsoft.com/office/drawing/2014/chart" uri="{C3380CC4-5D6E-409C-BE32-E72D297353CC}">
              <c16:uniqueId val="{00000000-9DB9-4E84-8962-4EBBCB9F32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85.11</c:v>
                </c:pt>
                <c:pt idx="4">
                  <c:v>128.69</c:v>
                </c:pt>
              </c:numCache>
            </c:numRef>
          </c:val>
          <c:smooth val="0"/>
          <c:extLst>
            <c:ext xmlns:c16="http://schemas.microsoft.com/office/drawing/2014/chart" uri="{C3380CC4-5D6E-409C-BE32-E72D297353CC}">
              <c16:uniqueId val="{00000001-9DB9-4E84-8962-4EBBCB9F32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4758.5200000000004</c:v>
                </c:pt>
                <c:pt idx="1">
                  <c:v>4183.96</c:v>
                </c:pt>
                <c:pt idx="2">
                  <c:v>4027.57</c:v>
                </c:pt>
                <c:pt idx="3">
                  <c:v>3165.92</c:v>
                </c:pt>
                <c:pt idx="4">
                  <c:v>3219.11</c:v>
                </c:pt>
              </c:numCache>
            </c:numRef>
          </c:val>
          <c:extLst>
            <c:ext xmlns:c16="http://schemas.microsoft.com/office/drawing/2014/chart" uri="{C3380CC4-5D6E-409C-BE32-E72D297353CC}">
              <c16:uniqueId val="{00000000-0939-433D-BF4E-6AD2234305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2528.25</c:v>
                </c:pt>
                <c:pt idx="4">
                  <c:v>2168.5500000000002</c:v>
                </c:pt>
              </c:numCache>
            </c:numRef>
          </c:val>
          <c:smooth val="0"/>
          <c:extLst>
            <c:ext xmlns:c16="http://schemas.microsoft.com/office/drawing/2014/chart" uri="{C3380CC4-5D6E-409C-BE32-E72D297353CC}">
              <c16:uniqueId val="{00000001-0939-433D-BF4E-6AD2234305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48.4</c:v>
                </c:pt>
                <c:pt idx="1">
                  <c:v>50.39</c:v>
                </c:pt>
                <c:pt idx="2">
                  <c:v>50.68</c:v>
                </c:pt>
                <c:pt idx="3">
                  <c:v>41.45</c:v>
                </c:pt>
                <c:pt idx="4">
                  <c:v>47.09</c:v>
                </c:pt>
              </c:numCache>
            </c:numRef>
          </c:val>
          <c:extLst>
            <c:ext xmlns:c16="http://schemas.microsoft.com/office/drawing/2014/chart" uri="{C3380CC4-5D6E-409C-BE32-E72D297353CC}">
              <c16:uniqueId val="{00000000-A0B9-4012-A29A-029B364C30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67.989999999999995</c:v>
                </c:pt>
                <c:pt idx="4">
                  <c:v>42.35</c:v>
                </c:pt>
              </c:numCache>
            </c:numRef>
          </c:val>
          <c:smooth val="0"/>
          <c:extLst>
            <c:ext xmlns:c16="http://schemas.microsoft.com/office/drawing/2014/chart" uri="{C3380CC4-5D6E-409C-BE32-E72D297353CC}">
              <c16:uniqueId val="{00000001-A0B9-4012-A29A-029B364C30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183.39</c:v>
                </c:pt>
                <c:pt idx="4">
                  <c:v>163.01</c:v>
                </c:pt>
              </c:numCache>
            </c:numRef>
          </c:val>
          <c:extLst>
            <c:ext xmlns:c16="http://schemas.microsoft.com/office/drawing/2014/chart" uri="{C3380CC4-5D6E-409C-BE32-E72D297353CC}">
              <c16:uniqueId val="{00000000-63C5-4AB4-8CFB-DBC4EA513F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228.51</c:v>
                </c:pt>
                <c:pt idx="4">
                  <c:v>295.66000000000003</c:v>
                </c:pt>
              </c:numCache>
            </c:numRef>
          </c:val>
          <c:smooth val="0"/>
          <c:extLst>
            <c:ext xmlns:c16="http://schemas.microsoft.com/office/drawing/2014/chart" uri="{C3380CC4-5D6E-409C-BE32-E72D297353CC}">
              <c16:uniqueId val="{00000001-63C5-4AB4-8CFB-DBC4EA513F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CD33" sqref="CD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南城市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Cc3</v>
      </c>
      <c r="X8" s="39"/>
      <c r="Y8" s="39"/>
      <c r="Z8" s="39"/>
      <c r="AA8" s="39"/>
      <c r="AB8" s="39"/>
      <c r="AC8" s="39"/>
      <c r="AD8" s="40" t="str">
        <f>データ!$M$6</f>
        <v>非設置</v>
      </c>
      <c r="AE8" s="40"/>
      <c r="AF8" s="40"/>
      <c r="AG8" s="40"/>
      <c r="AH8" s="40"/>
      <c r="AI8" s="40"/>
      <c r="AJ8" s="40"/>
      <c r="AK8" s="3"/>
      <c r="AL8" s="41">
        <f>データ!S6</f>
        <v>46929</v>
      </c>
      <c r="AM8" s="41"/>
      <c r="AN8" s="41"/>
      <c r="AO8" s="41"/>
      <c r="AP8" s="41"/>
      <c r="AQ8" s="41"/>
      <c r="AR8" s="41"/>
      <c r="AS8" s="41"/>
      <c r="AT8" s="34">
        <f>データ!T6</f>
        <v>49.94</v>
      </c>
      <c r="AU8" s="34"/>
      <c r="AV8" s="34"/>
      <c r="AW8" s="34"/>
      <c r="AX8" s="34"/>
      <c r="AY8" s="34"/>
      <c r="AZ8" s="34"/>
      <c r="BA8" s="34"/>
      <c r="BB8" s="34">
        <f>データ!U6</f>
        <v>939.71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67.38</v>
      </c>
      <c r="J10" s="34"/>
      <c r="K10" s="34"/>
      <c r="L10" s="34"/>
      <c r="M10" s="34"/>
      <c r="N10" s="34"/>
      <c r="O10" s="34"/>
      <c r="P10" s="34">
        <f>データ!P6</f>
        <v>26.28</v>
      </c>
      <c r="Q10" s="34"/>
      <c r="R10" s="34"/>
      <c r="S10" s="34"/>
      <c r="T10" s="34"/>
      <c r="U10" s="34"/>
      <c r="V10" s="34"/>
      <c r="W10" s="34">
        <f>データ!Q6</f>
        <v>100</v>
      </c>
      <c r="X10" s="34"/>
      <c r="Y10" s="34"/>
      <c r="Z10" s="34"/>
      <c r="AA10" s="34"/>
      <c r="AB10" s="34"/>
      <c r="AC10" s="34"/>
      <c r="AD10" s="41">
        <f>データ!R6</f>
        <v>1453</v>
      </c>
      <c r="AE10" s="41"/>
      <c r="AF10" s="41"/>
      <c r="AG10" s="41"/>
      <c r="AH10" s="41"/>
      <c r="AI10" s="41"/>
      <c r="AJ10" s="41"/>
      <c r="AK10" s="2"/>
      <c r="AL10" s="41">
        <f>データ!V6</f>
        <v>12341</v>
      </c>
      <c r="AM10" s="41"/>
      <c r="AN10" s="41"/>
      <c r="AO10" s="41"/>
      <c r="AP10" s="41"/>
      <c r="AQ10" s="41"/>
      <c r="AR10" s="41"/>
      <c r="AS10" s="41"/>
      <c r="AT10" s="34">
        <f>データ!W6</f>
        <v>2.84</v>
      </c>
      <c r="AU10" s="34"/>
      <c r="AV10" s="34"/>
      <c r="AW10" s="34"/>
      <c r="AX10" s="34"/>
      <c r="AY10" s="34"/>
      <c r="AZ10" s="34"/>
      <c r="BA10" s="34"/>
      <c r="BB10" s="34">
        <f>データ!X6</f>
        <v>4345.42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XyiOiIiheFFA4e/1E3sq7GrCdZaw44xNjvSflx3W1TMs982xAvqlm4PqpYl+VT+fQRLr3lp6fFiIbQW5DK/MA==" saltValue="SNZmgGAkyd5400ajeGte1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472158</v>
      </c>
      <c r="D6" s="19">
        <f t="shared" si="3"/>
        <v>46</v>
      </c>
      <c r="E6" s="19">
        <f t="shared" si="3"/>
        <v>17</v>
      </c>
      <c r="F6" s="19">
        <f t="shared" si="3"/>
        <v>1</v>
      </c>
      <c r="G6" s="19">
        <f t="shared" si="3"/>
        <v>0</v>
      </c>
      <c r="H6" s="19" t="str">
        <f t="shared" si="3"/>
        <v>沖縄県　南城市</v>
      </c>
      <c r="I6" s="19" t="str">
        <f t="shared" si="3"/>
        <v>法適用</v>
      </c>
      <c r="J6" s="19" t="str">
        <f t="shared" si="3"/>
        <v>下水道事業</v>
      </c>
      <c r="K6" s="19" t="str">
        <f t="shared" si="3"/>
        <v>公共下水道</v>
      </c>
      <c r="L6" s="19" t="str">
        <f t="shared" si="3"/>
        <v>Cc3</v>
      </c>
      <c r="M6" s="19" t="str">
        <f t="shared" si="3"/>
        <v>非設置</v>
      </c>
      <c r="N6" s="20" t="str">
        <f t="shared" si="3"/>
        <v>-</v>
      </c>
      <c r="O6" s="20">
        <f t="shared" si="3"/>
        <v>67.38</v>
      </c>
      <c r="P6" s="20">
        <f t="shared" si="3"/>
        <v>26.28</v>
      </c>
      <c r="Q6" s="20">
        <f t="shared" si="3"/>
        <v>100</v>
      </c>
      <c r="R6" s="20">
        <f t="shared" si="3"/>
        <v>1453</v>
      </c>
      <c r="S6" s="20">
        <f t="shared" si="3"/>
        <v>46929</v>
      </c>
      <c r="T6" s="20">
        <f t="shared" si="3"/>
        <v>49.94</v>
      </c>
      <c r="U6" s="20">
        <f t="shared" si="3"/>
        <v>939.71</v>
      </c>
      <c r="V6" s="20">
        <f t="shared" si="3"/>
        <v>12341</v>
      </c>
      <c r="W6" s="20">
        <f t="shared" si="3"/>
        <v>2.84</v>
      </c>
      <c r="X6" s="20">
        <f t="shared" si="3"/>
        <v>4345.42</v>
      </c>
      <c r="Y6" s="21">
        <f>IF(Y7="",NA(),Y7)</f>
        <v>117.83</v>
      </c>
      <c r="Z6" s="21">
        <f t="shared" ref="Z6:AH6" si="4">IF(Z7="",NA(),Z7)</f>
        <v>133.37</v>
      </c>
      <c r="AA6" s="21">
        <f t="shared" si="4"/>
        <v>139.16999999999999</v>
      </c>
      <c r="AB6" s="21">
        <f t="shared" si="4"/>
        <v>140.53</v>
      </c>
      <c r="AC6" s="21">
        <f t="shared" si="4"/>
        <v>140.72999999999999</v>
      </c>
      <c r="AD6" s="21">
        <f t="shared" si="4"/>
        <v>106.75</v>
      </c>
      <c r="AE6" s="21">
        <f t="shared" si="4"/>
        <v>109.7</v>
      </c>
      <c r="AF6" s="21">
        <f t="shared" si="4"/>
        <v>109.07</v>
      </c>
      <c r="AG6" s="21">
        <f t="shared" si="4"/>
        <v>110.29</v>
      </c>
      <c r="AH6" s="21">
        <f t="shared" si="4"/>
        <v>112.91</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5.96</v>
      </c>
      <c r="AS6" s="21">
        <f t="shared" si="5"/>
        <v>18.37</v>
      </c>
      <c r="AT6" s="20" t="str">
        <f>IF(AT7="","",IF(AT7="-","【-】","【"&amp;SUBSTITUTE(TEXT(AT7,"#,##0.00"),"-","△")&amp;"】"))</f>
        <v>【3.12】</v>
      </c>
      <c r="AU6" s="21">
        <f>IF(AU7="",NA(),AU7)</f>
        <v>45.77</v>
      </c>
      <c r="AV6" s="21">
        <f t="shared" ref="AV6:BD6" si="6">IF(AV7="",NA(),AV7)</f>
        <v>75.33</v>
      </c>
      <c r="AW6" s="21">
        <f t="shared" si="6"/>
        <v>162.59</v>
      </c>
      <c r="AX6" s="21">
        <f t="shared" si="6"/>
        <v>156.62</v>
      </c>
      <c r="AY6" s="21">
        <f t="shared" si="6"/>
        <v>202.29</v>
      </c>
      <c r="AZ6" s="21">
        <f t="shared" si="6"/>
        <v>38.76</v>
      </c>
      <c r="BA6" s="21">
        <f t="shared" si="6"/>
        <v>49.21</v>
      </c>
      <c r="BB6" s="21">
        <f t="shared" si="6"/>
        <v>62.92</v>
      </c>
      <c r="BC6" s="21">
        <f t="shared" si="6"/>
        <v>85.11</v>
      </c>
      <c r="BD6" s="21">
        <f t="shared" si="6"/>
        <v>128.69</v>
      </c>
      <c r="BE6" s="20" t="str">
        <f>IF(BE7="","",IF(BE7="-","【-】","【"&amp;SUBSTITUTE(TEXT(BE7,"#,##0.00"),"-","△")&amp;"】"))</f>
        <v>【82.75】</v>
      </c>
      <c r="BF6" s="21">
        <f>IF(BF7="",NA(),BF7)</f>
        <v>4758.5200000000004</v>
      </c>
      <c r="BG6" s="21">
        <f t="shared" ref="BG6:BO6" si="7">IF(BG7="",NA(),BG7)</f>
        <v>4183.96</v>
      </c>
      <c r="BH6" s="21">
        <f t="shared" si="7"/>
        <v>4027.57</v>
      </c>
      <c r="BI6" s="21">
        <f t="shared" si="7"/>
        <v>3165.92</v>
      </c>
      <c r="BJ6" s="21">
        <f t="shared" si="7"/>
        <v>3219.11</v>
      </c>
      <c r="BK6" s="21">
        <f t="shared" si="7"/>
        <v>1303.55</v>
      </c>
      <c r="BL6" s="21">
        <f t="shared" si="7"/>
        <v>1172.21</v>
      </c>
      <c r="BM6" s="21">
        <f t="shared" si="7"/>
        <v>1122.71</v>
      </c>
      <c r="BN6" s="21">
        <f t="shared" si="7"/>
        <v>2528.25</v>
      </c>
      <c r="BO6" s="21">
        <f t="shared" si="7"/>
        <v>2168.5500000000002</v>
      </c>
      <c r="BP6" s="20" t="str">
        <f>IF(BP7="","",IF(BP7="-","【-】","【"&amp;SUBSTITUTE(TEXT(BP7,"#,##0.00"),"-","△")&amp;"】"))</f>
        <v>【602.56】</v>
      </c>
      <c r="BQ6" s="21">
        <f>IF(BQ7="",NA(),BQ7)</f>
        <v>48.4</v>
      </c>
      <c r="BR6" s="21">
        <f t="shared" ref="BR6:BZ6" si="8">IF(BR7="",NA(),BR7)</f>
        <v>50.39</v>
      </c>
      <c r="BS6" s="21">
        <f t="shared" si="8"/>
        <v>50.68</v>
      </c>
      <c r="BT6" s="21">
        <f t="shared" si="8"/>
        <v>41.45</v>
      </c>
      <c r="BU6" s="21">
        <f t="shared" si="8"/>
        <v>47.09</v>
      </c>
      <c r="BV6" s="21">
        <f t="shared" si="8"/>
        <v>78.510000000000005</v>
      </c>
      <c r="BW6" s="21">
        <f t="shared" si="8"/>
        <v>79.55</v>
      </c>
      <c r="BX6" s="21">
        <f t="shared" si="8"/>
        <v>76.87</v>
      </c>
      <c r="BY6" s="21">
        <f t="shared" si="8"/>
        <v>67.989999999999995</v>
      </c>
      <c r="BZ6" s="21">
        <f t="shared" si="8"/>
        <v>42.35</v>
      </c>
      <c r="CA6" s="20" t="str">
        <f>IF(CA7="","",IF(CA7="-","【-】","【"&amp;SUBSTITUTE(TEXT(CA7,"#,##0.00"),"-","△")&amp;"】"))</f>
        <v>【97.94】</v>
      </c>
      <c r="CB6" s="21">
        <f>IF(CB7="",NA(),CB7)</f>
        <v>150</v>
      </c>
      <c r="CC6" s="21">
        <f t="shared" ref="CC6:CK6" si="9">IF(CC7="",NA(),CC7)</f>
        <v>150</v>
      </c>
      <c r="CD6" s="21">
        <f t="shared" si="9"/>
        <v>150</v>
      </c>
      <c r="CE6" s="21">
        <f t="shared" si="9"/>
        <v>183.39</v>
      </c>
      <c r="CF6" s="21">
        <f t="shared" si="9"/>
        <v>163.01</v>
      </c>
      <c r="CG6" s="21">
        <f t="shared" si="9"/>
        <v>160.44999999999999</v>
      </c>
      <c r="CH6" s="21">
        <f t="shared" si="9"/>
        <v>161.13</v>
      </c>
      <c r="CI6" s="21">
        <f t="shared" si="9"/>
        <v>161.19999999999999</v>
      </c>
      <c r="CJ6" s="21">
        <f t="shared" si="9"/>
        <v>228.51</v>
      </c>
      <c r="CK6" s="21">
        <f t="shared" si="9"/>
        <v>295.66000000000003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48.5</v>
      </c>
      <c r="CV6" s="21">
        <f t="shared" si="10"/>
        <v>29.12</v>
      </c>
      <c r="CW6" s="20" t="str">
        <f>IF(CW7="","",IF(CW7="-","【-】","【"&amp;SUBSTITUTE(TEXT(CW7,"#,##0.00"),"-","△")&amp;"】"))</f>
        <v>【60.13】</v>
      </c>
      <c r="CX6" s="21">
        <f>IF(CX7="",NA(),CX7)</f>
        <v>66.37</v>
      </c>
      <c r="CY6" s="21">
        <f t="shared" ref="CY6:DG6" si="11">IF(CY7="",NA(),CY7)</f>
        <v>68.040000000000006</v>
      </c>
      <c r="CZ6" s="21">
        <f t="shared" si="11"/>
        <v>70.930000000000007</v>
      </c>
      <c r="DA6" s="21">
        <f t="shared" si="11"/>
        <v>71.180000000000007</v>
      </c>
      <c r="DB6" s="21">
        <f t="shared" si="11"/>
        <v>73.28</v>
      </c>
      <c r="DC6" s="21">
        <f t="shared" si="11"/>
        <v>85.01</v>
      </c>
      <c r="DD6" s="21">
        <f t="shared" si="11"/>
        <v>85.55</v>
      </c>
      <c r="DE6" s="21">
        <f t="shared" si="11"/>
        <v>85.22</v>
      </c>
      <c r="DF6" s="21">
        <f t="shared" si="11"/>
        <v>59.74</v>
      </c>
      <c r="DG6" s="21">
        <f t="shared" si="11"/>
        <v>60.87</v>
      </c>
      <c r="DH6" s="20" t="str">
        <f>IF(DH7="","",IF(DH7="-","【-】","【"&amp;SUBSTITUTE(TEXT(DH7,"#,##0.00"),"-","△")&amp;"】"))</f>
        <v>【96.00】</v>
      </c>
      <c r="DI6" s="21">
        <f>IF(DI7="",NA(),DI7)</f>
        <v>4.5</v>
      </c>
      <c r="DJ6" s="21">
        <f t="shared" ref="DJ6:DR6" si="12">IF(DJ7="",NA(),DJ7)</f>
        <v>6.67</v>
      </c>
      <c r="DK6" s="21">
        <f t="shared" si="12"/>
        <v>8.9700000000000006</v>
      </c>
      <c r="DL6" s="21">
        <f t="shared" si="12"/>
        <v>10.67</v>
      </c>
      <c r="DM6" s="21">
        <f t="shared" si="12"/>
        <v>12.88</v>
      </c>
      <c r="DN6" s="21">
        <f t="shared" si="12"/>
        <v>9.0399999999999991</v>
      </c>
      <c r="DO6" s="21">
        <f t="shared" si="12"/>
        <v>9.35</v>
      </c>
      <c r="DP6" s="21">
        <f t="shared" si="12"/>
        <v>12.44</v>
      </c>
      <c r="DQ6" s="21">
        <f t="shared" si="12"/>
        <v>17.48</v>
      </c>
      <c r="DR6" s="21">
        <f t="shared" si="12"/>
        <v>15.53</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1.07</v>
      </c>
      <c r="EC6" s="20">
        <f t="shared" si="13"/>
        <v>0</v>
      </c>
      <c r="ED6" s="20" t="str">
        <f>IF(ED7="","",IF(ED7="-","【-】","【"&amp;SUBSTITUTE(TEXT(ED7,"#,##0.00"),"-","△")&amp;"】"))</f>
        <v>【9.46】</v>
      </c>
      <c r="EE6" s="21">
        <f>IF(EE7="",NA(),EE7)</f>
        <v>0.56000000000000005</v>
      </c>
      <c r="EF6" s="21">
        <f t="shared" ref="EF6:EN6" si="14">IF(EF7="",NA(),EF7)</f>
        <v>1.35</v>
      </c>
      <c r="EG6" s="20">
        <f t="shared" si="14"/>
        <v>0</v>
      </c>
      <c r="EH6" s="21">
        <f t="shared" si="14"/>
        <v>8.3699999999999992</v>
      </c>
      <c r="EI6" s="21">
        <f t="shared" si="14"/>
        <v>0.11</v>
      </c>
      <c r="EJ6" s="21">
        <f t="shared" si="14"/>
        <v>0.04</v>
      </c>
      <c r="EK6" s="21">
        <f t="shared" si="14"/>
        <v>0.06</v>
      </c>
      <c r="EL6" s="21">
        <f t="shared" si="14"/>
        <v>0.01</v>
      </c>
      <c r="EM6" s="21">
        <f t="shared" si="14"/>
        <v>0.96</v>
      </c>
      <c r="EN6" s="21">
        <f t="shared" si="14"/>
        <v>0.04</v>
      </c>
      <c r="EO6" s="20" t="str">
        <f>IF(EO7="","",IF(EO7="-","【-】","【"&amp;SUBSTITUTE(TEXT(EO7,"#,##0.00"),"-","△")&amp;"】"))</f>
        <v>【0.19】</v>
      </c>
    </row>
    <row r="7" spans="1:148" s="22" customFormat="1" x14ac:dyDescent="0.15">
      <c r="A7" s="14"/>
      <c r="B7" s="23">
        <v>2024</v>
      </c>
      <c r="C7" s="23">
        <v>472158</v>
      </c>
      <c r="D7" s="23">
        <v>46</v>
      </c>
      <c r="E7" s="23">
        <v>17</v>
      </c>
      <c r="F7" s="23">
        <v>1</v>
      </c>
      <c r="G7" s="23">
        <v>0</v>
      </c>
      <c r="H7" s="23" t="s">
        <v>96</v>
      </c>
      <c r="I7" s="23" t="s">
        <v>97</v>
      </c>
      <c r="J7" s="23" t="s">
        <v>98</v>
      </c>
      <c r="K7" s="23" t="s">
        <v>99</v>
      </c>
      <c r="L7" s="23" t="s">
        <v>100</v>
      </c>
      <c r="M7" s="23" t="s">
        <v>101</v>
      </c>
      <c r="N7" s="24" t="s">
        <v>102</v>
      </c>
      <c r="O7" s="24">
        <v>67.38</v>
      </c>
      <c r="P7" s="24">
        <v>26.28</v>
      </c>
      <c r="Q7" s="24">
        <v>100</v>
      </c>
      <c r="R7" s="24">
        <v>1453</v>
      </c>
      <c r="S7" s="24">
        <v>46929</v>
      </c>
      <c r="T7" s="24">
        <v>49.94</v>
      </c>
      <c r="U7" s="24">
        <v>939.71</v>
      </c>
      <c r="V7" s="24">
        <v>12341</v>
      </c>
      <c r="W7" s="24">
        <v>2.84</v>
      </c>
      <c r="X7" s="24">
        <v>4345.42</v>
      </c>
      <c r="Y7" s="24">
        <v>117.83</v>
      </c>
      <c r="Z7" s="24">
        <v>133.37</v>
      </c>
      <c r="AA7" s="24">
        <v>139.16999999999999</v>
      </c>
      <c r="AB7" s="24">
        <v>140.53</v>
      </c>
      <c r="AC7" s="24">
        <v>140.72999999999999</v>
      </c>
      <c r="AD7" s="24">
        <v>106.75</v>
      </c>
      <c r="AE7" s="24">
        <v>109.7</v>
      </c>
      <c r="AF7" s="24">
        <v>109.07</v>
      </c>
      <c r="AG7" s="24">
        <v>110.29</v>
      </c>
      <c r="AH7" s="24">
        <v>112.91</v>
      </c>
      <c r="AI7" s="24">
        <v>105.36</v>
      </c>
      <c r="AJ7" s="24">
        <v>0</v>
      </c>
      <c r="AK7" s="24">
        <v>0</v>
      </c>
      <c r="AL7" s="24">
        <v>0</v>
      </c>
      <c r="AM7" s="24">
        <v>0</v>
      </c>
      <c r="AN7" s="24">
        <v>0</v>
      </c>
      <c r="AO7" s="24">
        <v>7.23</v>
      </c>
      <c r="AP7" s="24">
        <v>0.1</v>
      </c>
      <c r="AQ7" s="24">
        <v>0</v>
      </c>
      <c r="AR7" s="24">
        <v>5.96</v>
      </c>
      <c r="AS7" s="24">
        <v>18.37</v>
      </c>
      <c r="AT7" s="24">
        <v>3.12</v>
      </c>
      <c r="AU7" s="24">
        <v>45.77</v>
      </c>
      <c r="AV7" s="24">
        <v>75.33</v>
      </c>
      <c r="AW7" s="24">
        <v>162.59</v>
      </c>
      <c r="AX7" s="24">
        <v>156.62</v>
      </c>
      <c r="AY7" s="24">
        <v>202.29</v>
      </c>
      <c r="AZ7" s="24">
        <v>38.76</v>
      </c>
      <c r="BA7" s="24">
        <v>49.21</v>
      </c>
      <c r="BB7" s="24">
        <v>62.92</v>
      </c>
      <c r="BC7" s="24">
        <v>85.11</v>
      </c>
      <c r="BD7" s="24">
        <v>128.69</v>
      </c>
      <c r="BE7" s="24">
        <v>82.75</v>
      </c>
      <c r="BF7" s="24">
        <v>4758.5200000000004</v>
      </c>
      <c r="BG7" s="24">
        <v>4183.96</v>
      </c>
      <c r="BH7" s="24">
        <v>4027.57</v>
      </c>
      <c r="BI7" s="24">
        <v>3165.92</v>
      </c>
      <c r="BJ7" s="24">
        <v>3219.11</v>
      </c>
      <c r="BK7" s="24">
        <v>1303.55</v>
      </c>
      <c r="BL7" s="24">
        <v>1172.21</v>
      </c>
      <c r="BM7" s="24">
        <v>1122.71</v>
      </c>
      <c r="BN7" s="24">
        <v>2528.25</v>
      </c>
      <c r="BO7" s="24">
        <v>2168.5500000000002</v>
      </c>
      <c r="BP7" s="24">
        <v>602.55999999999995</v>
      </c>
      <c r="BQ7" s="24">
        <v>48.4</v>
      </c>
      <c r="BR7" s="24">
        <v>50.39</v>
      </c>
      <c r="BS7" s="24">
        <v>50.68</v>
      </c>
      <c r="BT7" s="24">
        <v>41.45</v>
      </c>
      <c r="BU7" s="24">
        <v>47.09</v>
      </c>
      <c r="BV7" s="24">
        <v>78.510000000000005</v>
      </c>
      <c r="BW7" s="24">
        <v>79.55</v>
      </c>
      <c r="BX7" s="24">
        <v>76.87</v>
      </c>
      <c r="BY7" s="24">
        <v>67.989999999999995</v>
      </c>
      <c r="BZ7" s="24">
        <v>42.35</v>
      </c>
      <c r="CA7" s="24">
        <v>97.94</v>
      </c>
      <c r="CB7" s="24">
        <v>150</v>
      </c>
      <c r="CC7" s="24">
        <v>150</v>
      </c>
      <c r="CD7" s="24">
        <v>150</v>
      </c>
      <c r="CE7" s="24">
        <v>183.39</v>
      </c>
      <c r="CF7" s="24">
        <v>163.01</v>
      </c>
      <c r="CG7" s="24">
        <v>160.44999999999999</v>
      </c>
      <c r="CH7" s="24">
        <v>161.13</v>
      </c>
      <c r="CI7" s="24">
        <v>161.19999999999999</v>
      </c>
      <c r="CJ7" s="24">
        <v>228.51</v>
      </c>
      <c r="CK7" s="24">
        <v>295.66000000000003</v>
      </c>
      <c r="CL7" s="24">
        <v>140.97999999999999</v>
      </c>
      <c r="CM7" s="24" t="s">
        <v>102</v>
      </c>
      <c r="CN7" s="24" t="s">
        <v>102</v>
      </c>
      <c r="CO7" s="24" t="s">
        <v>102</v>
      </c>
      <c r="CP7" s="24" t="s">
        <v>102</v>
      </c>
      <c r="CQ7" s="24" t="s">
        <v>102</v>
      </c>
      <c r="CR7" s="24">
        <v>46.3</v>
      </c>
      <c r="CS7" s="24">
        <v>47.23</v>
      </c>
      <c r="CT7" s="24">
        <v>54.22</v>
      </c>
      <c r="CU7" s="24">
        <v>48.5</v>
      </c>
      <c r="CV7" s="24">
        <v>29.12</v>
      </c>
      <c r="CW7" s="24">
        <v>60.13</v>
      </c>
      <c r="CX7" s="24">
        <v>66.37</v>
      </c>
      <c r="CY7" s="24">
        <v>68.040000000000006</v>
      </c>
      <c r="CZ7" s="24">
        <v>70.930000000000007</v>
      </c>
      <c r="DA7" s="24">
        <v>71.180000000000007</v>
      </c>
      <c r="DB7" s="24">
        <v>73.28</v>
      </c>
      <c r="DC7" s="24">
        <v>85.01</v>
      </c>
      <c r="DD7" s="24">
        <v>85.55</v>
      </c>
      <c r="DE7" s="24">
        <v>85.22</v>
      </c>
      <c r="DF7" s="24">
        <v>59.74</v>
      </c>
      <c r="DG7" s="24">
        <v>60.87</v>
      </c>
      <c r="DH7" s="24">
        <v>96</v>
      </c>
      <c r="DI7" s="24">
        <v>4.5</v>
      </c>
      <c r="DJ7" s="24">
        <v>6.67</v>
      </c>
      <c r="DK7" s="24">
        <v>8.9700000000000006</v>
      </c>
      <c r="DL7" s="24">
        <v>10.67</v>
      </c>
      <c r="DM7" s="24">
        <v>12.88</v>
      </c>
      <c r="DN7" s="24">
        <v>9.0399999999999991</v>
      </c>
      <c r="DO7" s="24">
        <v>9.35</v>
      </c>
      <c r="DP7" s="24">
        <v>12.44</v>
      </c>
      <c r="DQ7" s="24">
        <v>17.48</v>
      </c>
      <c r="DR7" s="24">
        <v>15.53</v>
      </c>
      <c r="DS7" s="24">
        <v>42.2</v>
      </c>
      <c r="DT7" s="24">
        <v>0</v>
      </c>
      <c r="DU7" s="24">
        <v>0</v>
      </c>
      <c r="DV7" s="24">
        <v>0</v>
      </c>
      <c r="DW7" s="24">
        <v>0</v>
      </c>
      <c r="DX7" s="24">
        <v>0</v>
      </c>
      <c r="DY7" s="24">
        <v>0</v>
      </c>
      <c r="DZ7" s="24">
        <v>0.12</v>
      </c>
      <c r="EA7" s="24">
        <v>0.28999999999999998</v>
      </c>
      <c r="EB7" s="24">
        <v>1.07</v>
      </c>
      <c r="EC7" s="24">
        <v>0</v>
      </c>
      <c r="ED7" s="24">
        <v>9.4600000000000009</v>
      </c>
      <c r="EE7" s="24">
        <v>0.56000000000000005</v>
      </c>
      <c r="EF7" s="24">
        <v>1.35</v>
      </c>
      <c r="EG7" s="24">
        <v>0</v>
      </c>
      <c r="EH7" s="24">
        <v>8.3699999999999992</v>
      </c>
      <c r="EI7" s="24">
        <v>0.11</v>
      </c>
      <c r="EJ7" s="24">
        <v>0.04</v>
      </c>
      <c r="EK7" s="24">
        <v>0.06</v>
      </c>
      <c r="EL7" s="24">
        <v>0.01</v>
      </c>
      <c r="EM7" s="24">
        <v>0.96</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村山　千寿</cp:lastModifiedBy>
  <cp:lastPrinted>2026-01-23T06:52:25Z</cp:lastPrinted>
  <dcterms:created xsi:type="dcterms:W3CDTF">2025-12-23T06:06:51Z</dcterms:created>
  <dcterms:modified xsi:type="dcterms:W3CDTF">2026-02-02T00:36:51Z</dcterms:modified>
  <cp:category/>
</cp:coreProperties>
</file>