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Z:\下水道課\予算・経理関係(業務係)\公営企業関係資料\公営企業関係（R2)\⑱20210115 公営企業に係わる経営比較分析表（令和元年度決算）の分析等について（依頼）\②提出資料\11_南城市【経営比較分析表】2019_472158_46_1718\"/>
    </mc:Choice>
  </mc:AlternateContent>
  <xr:revisionPtr revIDLastSave="0" documentId="13_ncr:1_{3042EEB5-2108-4C00-BA08-BACD901930DE}" xr6:coauthVersionLast="36" xr6:coauthVersionMax="36" xr10:uidLastSave="{00000000-0000-0000-0000-000000000000}"/>
  <workbookProtection workbookAlgorithmName="SHA-512" workbookHashValue="Envw0X8QKGk2Ca67v0plY4BdY/TZx/3K2QZgFddjUxHJlJ94D3ai4vQzazNQrf38nV76wwgSNruS9L8WytytiQ==" workbookSaltValue="XWmzOAqISLV/s4SZB31Gs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AD10" i="4"/>
  <c r="P10" i="4"/>
  <c r="I10" i="4"/>
  <c r="BB8" i="4"/>
  <c r="AT8" i="4"/>
  <c r="AD8" i="4"/>
  <c r="W8" i="4"/>
  <c r="I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<sst xmlns="http://schemas.openxmlformats.org/spreadsheetml/2006/main" count="319" uniqueCount="117">
  <si>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</si>
  <si>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</si>
  <si>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</si>
  <si>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</si>
  <si>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</si>
  <si>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</si>
  <si>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</si>
  <si>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</si>
  <si>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</si>
  <si>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</si>
  <si>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</si>
  <si>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</si>
  <si>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</si>
  <si>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</si>
  <si>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</si>
  <si>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</si>
  <si>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</si>
  <si>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</si>
  <si>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</si>
  <si>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</si>
  <si>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</si>
  <si>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</si>
  <si>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</si>
  <si>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</si>
  <si>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</si>
  <si>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</si>
  <si>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</si>
  <si>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</si>
  <si>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</si>
  <si>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</si>
  <si>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</si>
  <si>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</si>
  <si>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</si>
  <si>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</si>
  <si>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</si>
  <si>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</si>
  <si>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</si>
  <si>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</si>
  <si>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</si>
  <si>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</si>
  <si>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</si>
  <si>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</si>
  <si>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</si>
  <si>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</si>
  <si>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</si>
  <si>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</si>
  <si>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</si>
  <si>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</si>
  <si>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</si>
  <si>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</si>
  <si>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</si>
  <si>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</si>
  <si>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</si>
  <si>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</si>
  <si>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</si>
  <si>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</si>
  <si>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</si>
  <si>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</si>
  <si>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</si>
  <si>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</si>
  <si>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</si>
  <si>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</si>
  <si>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</si>
  <si>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</si>
  <si>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</si>
  <si>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</si>
  <si>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</si>
  <si>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</si>
  <si>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</si>
  <si>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</si>
  <si>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</si>
  <si>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</si>
  <si>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</si>
  <si>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</si>
  <si>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</si>
  <si>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</si>
  <si>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</si>
  <si>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</si>
  <si>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</si>
  <si>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</si>
  <si>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</si>
  <si>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</si>
  <si>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</si>
  <si>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</si>
  <si>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</si>
  <si>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</si>
  <si>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</si>
  <si>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</si>
  <si>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</si>
  <si>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</si>
  <si>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</si>
  <si>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</si>
  <si>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</si>
  <si>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</si>
  <si>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</si>
  <si>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</si>
  <si>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</si>
  <si>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</si>
  <si>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</si>
  <si>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</si>
  <si>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</si>
  <si>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</si>
  <si>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</si>
  <si>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</si>
  <si>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</si>
  <si>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</si>
  <si>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</si>
  <si>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</si>
  <si>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</si>
  <si>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</si>
  <si>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</si>
  <si>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</si>
  <si>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</si>
  <si>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</si>
  <si>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供用開始から２０年経過しているため、修繕費やその他維持管理費が増加傾向にあるため、農業集落排水事業との施設統廃合など検討を行いながら維持管理費の抑制にに努めていきます。</t>
    <rPh sb="1" eb="3">
      <t>キョウヨウ</t>
    </rPh>
    <rPh sb="3" eb="5">
      <t>カイシ</t>
    </rPh>
    <rPh sb="9" eb="10">
      <t>ネン</t>
    </rPh>
    <rPh sb="10" eb="12">
      <t>ケイカ</t>
    </rPh>
    <rPh sb="19" eb="22">
      <t>シュウゼンヒ</t>
    </rPh>
    <rPh sb="25" eb="26">
      <t>タ</t>
    </rPh>
    <rPh sb="26" eb="28">
      <t>イジ</t>
    </rPh>
    <rPh sb="28" eb="31">
      <t>カンリヒ</t>
    </rPh>
    <rPh sb="32" eb="34">
      <t>ゾウカ</t>
    </rPh>
    <rPh sb="34" eb="36">
      <t>ケイコウ</t>
    </rPh>
    <rPh sb="42" eb="44">
      <t>ノウギョウ</t>
    </rPh>
    <rPh sb="44" eb="46">
      <t>シュウラク</t>
    </rPh>
    <rPh sb="46" eb="48">
      <t>ハイスイ</t>
    </rPh>
    <rPh sb="48" eb="50">
      <t>ジギョウ</t>
    </rPh>
    <rPh sb="52" eb="54">
      <t>シセツ</t>
    </rPh>
    <rPh sb="54" eb="57">
      <t>トウハイゴウ</t>
    </rPh>
    <rPh sb="59" eb="61">
      <t>ケントウ</t>
    </rPh>
    <rPh sb="62" eb="63">
      <t>オコナ</t>
    </rPh>
    <rPh sb="67" eb="69">
      <t>イジ</t>
    </rPh>
    <rPh sb="69" eb="71">
      <t>カンリ</t>
    </rPh>
    <rPh sb="71" eb="72">
      <t>ヒ</t>
    </rPh>
    <rPh sb="73" eb="75">
      <t>ヨクセイ</t>
    </rPh>
    <rPh sb="77" eb="78">
      <t>ツト</t>
    </rPh>
    <phoneticPr fontId="4"/>
  </si>
  <si>
    <t>　本市においては、令和元年度より公営企業会計へ移行し、現在、経営戦略を策定しています。
　漁業集落排水事業は、平成12年に供用開始されて、1箇所の終末処理場があります。
　供用開始から20年が経過し、老朽化に伴う更新整備や維持管理費の増加などが懸念され、一般会計繰入金への依存度が高く、非常に厳しい経営状況となっています。
　今後は、他事業との施設統廃合の検討、水洗化率の向上を図るとともに下水道料金改定の検討を行っていきます。
　現在策定中の経営戦略を踏まえ経営改善に取り組み、経営の健全化・効率化を図って参ります。</t>
    <rPh sb="45" eb="47">
      <t>ギョギョウ</t>
    </rPh>
    <rPh sb="47" eb="49">
      <t>シュウラク</t>
    </rPh>
    <rPh sb="49" eb="51">
      <t>ハイスイ</t>
    </rPh>
    <rPh sb="51" eb="53">
      <t>ジギョウ</t>
    </rPh>
    <rPh sb="55" eb="57">
      <t>ヘイセイ</t>
    </rPh>
    <rPh sb="59" eb="60">
      <t>ネン</t>
    </rPh>
    <rPh sb="61" eb="63">
      <t>キョウヨウ</t>
    </rPh>
    <rPh sb="63" eb="65">
      <t>カイシ</t>
    </rPh>
    <rPh sb="70" eb="72">
      <t>カショ</t>
    </rPh>
    <rPh sb="73" eb="75">
      <t>シュウマツ</t>
    </rPh>
    <rPh sb="75" eb="78">
      <t>ショリジョウ</t>
    </rPh>
    <rPh sb="86" eb="88">
      <t>キョウヨウ</t>
    </rPh>
    <rPh sb="88" eb="90">
      <t>カイシ</t>
    </rPh>
    <rPh sb="94" eb="95">
      <t>ネン</t>
    </rPh>
    <rPh sb="96" eb="98">
      <t>ケイカ</t>
    </rPh>
    <rPh sb="100" eb="103">
      <t>ロウキュウカ</t>
    </rPh>
    <rPh sb="104" eb="105">
      <t>トモナ</t>
    </rPh>
    <rPh sb="106" eb="108">
      <t>コウシン</t>
    </rPh>
    <rPh sb="108" eb="110">
      <t>セイビ</t>
    </rPh>
    <rPh sb="122" eb="124">
      <t>ケネン</t>
    </rPh>
    <rPh sb="127" eb="129">
      <t>イッパン</t>
    </rPh>
    <rPh sb="129" eb="131">
      <t>カイケイ</t>
    </rPh>
    <rPh sb="131" eb="133">
      <t>クリイレ</t>
    </rPh>
    <rPh sb="133" eb="134">
      <t>キン</t>
    </rPh>
    <rPh sb="136" eb="139">
      <t>イゾンド</t>
    </rPh>
    <rPh sb="140" eb="141">
      <t>タカ</t>
    </rPh>
    <rPh sb="143" eb="145">
      <t>ヒジョウ</t>
    </rPh>
    <rPh sb="146" eb="147">
      <t>キビ</t>
    </rPh>
    <rPh sb="149" eb="151">
      <t>ケイエイ</t>
    </rPh>
    <rPh sb="151" eb="153">
      <t>ジョウキョウ</t>
    </rPh>
    <rPh sb="167" eb="168">
      <t>タ</t>
    </rPh>
    <rPh sb="168" eb="170">
      <t>ジギョウ</t>
    </rPh>
    <rPh sb="172" eb="174">
      <t>シセツ</t>
    </rPh>
    <rPh sb="174" eb="177">
      <t>トウハイゴウ</t>
    </rPh>
    <rPh sb="178" eb="180">
      <t>ケントウ</t>
    </rPh>
    <phoneticPr fontId="4"/>
  </si>
  <si>
    <t>　本市においては、令和元年度より地方公営企業法の一部を適用し地方公営企業会計へ移行しました。そのため、平成30年度以前の数値は0となっています。
　①経常収支比率は、100.15%であるものの、⑤経費回収率は、43.65%で、類似団体・全国平均と比較してほぼ横ばいとなっています。しかし、これは、汚水処理に係る費用が下水道使用料等で賄えておらず、一般会計からの繰入金で補てんし、事業運営を行っていることによるものです。
　③流動比率は、短期的な支払能力を示す値で100%を下回っており、支払い能力が低い状況となっています。
　④企業債残高対事業規模比率は、類似団体を大きく上回っていますが、施設整備に伴う公債費負担が高額なのに対して、使用料金収入のみで補うことができず高い数値となっています。
　⑥汚水処理原価は、類似団体・全国平均と比較しても低い状況となっています。引き続き維持管理費の削減、接続率の向上により有収水量を増加させる取り組みを行っていきます。
　⑦施設利用率は、100%を下回っていますが、これは、汚水流入量のピーク時でも安定的に処理を行うことを考慮しているものです。
　⑧水洗化率は、類似団体・全国平と比較すると上回っていますが、今後も引き続き、職員、接続推進員による未接続世帯訪問などを行い普及促進を進めていきます。</t>
    <rPh sb="1" eb="3">
      <t>ホンシ</t>
    </rPh>
    <rPh sb="9" eb="11">
      <t>レイワ</t>
    </rPh>
    <rPh sb="11" eb="12">
      <t>ガン</t>
    </rPh>
    <rPh sb="12" eb="14">
      <t>ネンド</t>
    </rPh>
    <rPh sb="16" eb="18">
      <t>チホウ</t>
    </rPh>
    <rPh sb="18" eb="20">
      <t>コウエイ</t>
    </rPh>
    <rPh sb="20" eb="22">
      <t>キギョウ</t>
    </rPh>
    <rPh sb="22" eb="23">
      <t>ホウ</t>
    </rPh>
    <rPh sb="24" eb="26">
      <t>イチブ</t>
    </rPh>
    <rPh sb="27" eb="29">
      <t>テキヨウ</t>
    </rPh>
    <rPh sb="30" eb="32">
      <t>チホウ</t>
    </rPh>
    <rPh sb="32" eb="34">
      <t>コウエイ</t>
    </rPh>
    <rPh sb="34" eb="36">
      <t>キギョウ</t>
    </rPh>
    <rPh sb="36" eb="38">
      <t>カイケイ</t>
    </rPh>
    <rPh sb="39" eb="41">
      <t>イコウ</t>
    </rPh>
    <rPh sb="51" eb="53">
      <t>ヘイセイ</t>
    </rPh>
    <rPh sb="55" eb="57">
      <t>ネンド</t>
    </rPh>
    <rPh sb="57" eb="59">
      <t>イゼン</t>
    </rPh>
    <rPh sb="60" eb="62">
      <t>スウチ</t>
    </rPh>
    <rPh sb="75" eb="77">
      <t>ケイジョウ</t>
    </rPh>
    <rPh sb="77" eb="79">
      <t>シュウシ</t>
    </rPh>
    <rPh sb="79" eb="81">
      <t>ヒリツ</t>
    </rPh>
    <rPh sb="98" eb="100">
      <t>ケイヒ</t>
    </rPh>
    <rPh sb="100" eb="102">
      <t>カイシュウ</t>
    </rPh>
    <rPh sb="102" eb="103">
      <t>リツ</t>
    </rPh>
    <rPh sb="113" eb="115">
      <t>ルイジ</t>
    </rPh>
    <rPh sb="115" eb="117">
      <t>ダンタイ</t>
    </rPh>
    <rPh sb="118" eb="120">
      <t>ゼンコク</t>
    </rPh>
    <rPh sb="120" eb="122">
      <t>ヘイキン</t>
    </rPh>
    <rPh sb="148" eb="150">
      <t>オスイ</t>
    </rPh>
    <rPh sb="150" eb="152">
      <t>ショリ</t>
    </rPh>
    <rPh sb="153" eb="154">
      <t>カカ</t>
    </rPh>
    <rPh sb="155" eb="157">
      <t>ヒヨウ</t>
    </rPh>
    <rPh sb="158" eb="161">
      <t>ゲスイドウ</t>
    </rPh>
    <rPh sb="161" eb="164">
      <t>シヨウリョウ</t>
    </rPh>
    <rPh sb="164" eb="165">
      <t>トウ</t>
    </rPh>
    <rPh sb="166" eb="167">
      <t>マカナ</t>
    </rPh>
    <rPh sb="173" eb="175">
      <t>イッパン</t>
    </rPh>
    <rPh sb="175" eb="177">
      <t>カイケイ</t>
    </rPh>
    <rPh sb="189" eb="191">
      <t>ジギョウ</t>
    </rPh>
    <rPh sb="191" eb="193">
      <t>ウンエイ</t>
    </rPh>
    <rPh sb="194" eb="195">
      <t>オコナ</t>
    </rPh>
    <rPh sb="212" eb="214">
      <t>リュウドウ</t>
    </rPh>
    <rPh sb="214" eb="216">
      <t>ヒリツ</t>
    </rPh>
    <rPh sb="218" eb="221">
      <t>タンキテキ</t>
    </rPh>
    <rPh sb="222" eb="224">
      <t>シハラ</t>
    </rPh>
    <rPh sb="224" eb="226">
      <t>ノウリョク</t>
    </rPh>
    <rPh sb="227" eb="228">
      <t>シメ</t>
    </rPh>
    <rPh sb="229" eb="230">
      <t>アタイ</t>
    </rPh>
    <rPh sb="236" eb="238">
      <t>シタマワ</t>
    </rPh>
    <rPh sb="245" eb="247">
      <t>シハラ</t>
    </rPh>
    <rPh sb="248" eb="250">
      <t>ノウリョク</t>
    </rPh>
    <rPh sb="251" eb="252">
      <t>ヒク</t>
    </rPh>
    <rPh sb="253" eb="255">
      <t>ジョウキョウ</t>
    </rPh>
    <rPh sb="266" eb="268">
      <t>キギョウ</t>
    </rPh>
    <rPh sb="268" eb="269">
      <t>サイ</t>
    </rPh>
    <rPh sb="269" eb="271">
      <t>ザンダカ</t>
    </rPh>
    <rPh sb="271" eb="272">
      <t>タイ</t>
    </rPh>
    <rPh sb="272" eb="274">
      <t>ジギョウ</t>
    </rPh>
    <rPh sb="274" eb="276">
      <t>キボ</t>
    </rPh>
    <rPh sb="276" eb="278">
      <t>ヒリツ</t>
    </rPh>
    <rPh sb="280" eb="282">
      <t>ルイジ</t>
    </rPh>
    <rPh sb="282" eb="284">
      <t>ダンタイ</t>
    </rPh>
    <rPh sb="285" eb="286">
      <t>オオ</t>
    </rPh>
    <rPh sb="288" eb="290">
      <t>ウワマワ</t>
    </rPh>
    <rPh sb="299" eb="301">
      <t>セイビ</t>
    </rPh>
    <rPh sb="302" eb="303">
      <t>トモナ</t>
    </rPh>
    <rPh sb="304" eb="306">
      <t>コウサイ</t>
    </rPh>
    <rPh sb="306" eb="307">
      <t>ヒ</t>
    </rPh>
    <rPh sb="307" eb="309">
      <t>フタン</t>
    </rPh>
    <rPh sb="313" eb="314">
      <t>タイ</t>
    </rPh>
    <rPh sb="319" eb="322">
      <t>シヨウリョウ</t>
    </rPh>
    <rPh sb="322" eb="323">
      <t>キン</t>
    </rPh>
    <rPh sb="323" eb="325">
      <t>シュウニュウ</t>
    </rPh>
    <rPh sb="328" eb="329">
      <t>オギナ</t>
    </rPh>
    <rPh sb="336" eb="337">
      <t>タカ</t>
    </rPh>
    <rPh sb="338" eb="340">
      <t>スウチ</t>
    </rPh>
    <rPh sb="351" eb="353">
      <t>オスイ</t>
    </rPh>
    <rPh sb="353" eb="355">
      <t>ショリ</t>
    </rPh>
    <rPh sb="355" eb="357">
      <t>ゲンカ</t>
    </rPh>
    <rPh sb="359" eb="361">
      <t>ルイジ</t>
    </rPh>
    <rPh sb="361" eb="363">
      <t>ダンタイ</t>
    </rPh>
    <rPh sb="364" eb="366">
      <t>ゼンコク</t>
    </rPh>
    <rPh sb="366" eb="368">
      <t>ヘイキン</t>
    </rPh>
    <rPh sb="369" eb="371">
      <t>ヒカク</t>
    </rPh>
    <rPh sb="374" eb="375">
      <t>ヒク</t>
    </rPh>
    <rPh sb="376" eb="378">
      <t>ジョウキョウ</t>
    </rPh>
    <rPh sb="386" eb="387">
      <t>ヒ</t>
    </rPh>
    <rPh sb="388" eb="389">
      <t>ツヅ</t>
    </rPh>
    <rPh sb="390" eb="392">
      <t>イジ</t>
    </rPh>
    <rPh sb="392" eb="394">
      <t>カンリ</t>
    </rPh>
    <rPh sb="394" eb="395">
      <t>ヒ</t>
    </rPh>
    <rPh sb="396" eb="398">
      <t>サクゲン</t>
    </rPh>
    <rPh sb="399" eb="401">
      <t>セツゾク</t>
    </rPh>
    <rPh sb="401" eb="402">
      <t>リツ</t>
    </rPh>
    <rPh sb="403" eb="405">
      <t>コウジョウ</t>
    </rPh>
    <rPh sb="408" eb="410">
      <t>ユウシュウ</t>
    </rPh>
    <rPh sb="410" eb="412">
      <t>スイリョウ</t>
    </rPh>
    <rPh sb="413" eb="415">
      <t>ゾウカ</t>
    </rPh>
    <rPh sb="418" eb="419">
      <t>ト</t>
    </rPh>
    <rPh sb="420" eb="421">
      <t>ク</t>
    </rPh>
    <rPh sb="424" eb="426">
      <t>ケイエイ</t>
    </rPh>
    <rPh sb="427" eb="428">
      <t>オコナ</t>
    </rPh>
    <rPh sb="517" eb="518">
      <t>ウエスイセンカリツヒカクコンゴヒショクインセツゾクスイシンインツヅミセツゾクセタイホウモンオコナフキュウソクシンスス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</si>
</sst>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E4-468E-B239-FFB33C84B3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2FE4-468E-B239-FFB33C84B3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21.54</c:v>
                </c:pt>
              </c:numCache>
            </c:numRef>
          </c:val>
          <c:extLst>
            <c:ext xmlns:c16="http://schemas.microsoft.com/office/drawing/2014/chart" uri="{C3380CC4-5D6E-409C-BE32-E72D297353CC}">
              <c16:uniqueId val="{00000000-1536-41D1-AD5C-0931D16AAE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32.479999999999997</c:v>
                </c:pt>
              </c:numCache>
            </c:numRef>
          </c:val>
          <c:smooth val="0"/>
          <c:extLst>
            <c:ext xmlns:c16="http://schemas.microsoft.com/office/drawing/2014/chart" uri="{C3380CC4-5D6E-409C-BE32-E72D297353CC}">
              <c16:uniqueId val="{00000001-1536-41D1-AD5C-0931D16AAE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92.95</c:v>
                </c:pt>
              </c:numCache>
            </c:numRef>
          </c:val>
          <c:extLst>
            <c:ext xmlns:c16="http://schemas.microsoft.com/office/drawing/2014/chart" uri="{C3380CC4-5D6E-409C-BE32-E72D297353CC}">
              <c16:uniqueId val="{00000000-14EE-42D7-9785-4D47852523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79.2</c:v>
                </c:pt>
              </c:numCache>
            </c:numRef>
          </c:val>
          <c:smooth val="0"/>
          <c:extLst>
            <c:ext xmlns:c16="http://schemas.microsoft.com/office/drawing/2014/chart" uri="{C3380CC4-5D6E-409C-BE32-E72D297353CC}">
              <c16:uniqueId val="{00000001-14EE-42D7-9785-4D47852523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100.15</c:v>
                </c:pt>
              </c:numCache>
            </c:numRef>
          </c:val>
          <c:extLst>
            <c:ext xmlns:c16="http://schemas.microsoft.com/office/drawing/2014/chart" uri="{C3380CC4-5D6E-409C-BE32-E72D297353CC}">
              <c16:uniqueId val="{00000000-AE60-4FA8-9EDA-54741DBD8C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99.33</c:v>
                </c:pt>
              </c:numCache>
            </c:numRef>
          </c:val>
          <c:smooth val="0"/>
          <c:extLst>
            <c:ext xmlns:c16="http://schemas.microsoft.com/office/drawing/2014/chart" uri="{C3380CC4-5D6E-409C-BE32-E72D297353CC}">
              <c16:uniqueId val="{00000001-AE60-4FA8-9EDA-54741DBD8C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6.77</c:v>
                </c:pt>
              </c:numCache>
            </c:numRef>
          </c:val>
          <c:extLst>
            <c:ext xmlns:c16="http://schemas.microsoft.com/office/drawing/2014/chart" uri="{C3380CC4-5D6E-409C-BE32-E72D297353CC}">
              <c16:uniqueId val="{00000000-584F-4AE2-A6F1-AFE03356C3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28.97</c:v>
                </c:pt>
              </c:numCache>
            </c:numRef>
          </c:val>
          <c:smooth val="0"/>
          <c:extLst>
            <c:ext xmlns:c16="http://schemas.microsoft.com/office/drawing/2014/chart" uri="{C3380CC4-5D6E-409C-BE32-E72D297353CC}">
              <c16:uniqueId val="{00000001-584F-4AE2-A6F1-AFE03356C3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8BE-4E63-9769-7199B25543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8BE-4E63-9769-7199B25543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23-46DC-A58D-87C5664F63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210</c:v>
                </c:pt>
              </c:numCache>
            </c:numRef>
          </c:val>
          <c:smooth val="0"/>
          <c:extLst>
            <c:ext xmlns:c16="http://schemas.microsoft.com/office/drawing/2014/chart" uri="{C3380CC4-5D6E-409C-BE32-E72D297353CC}">
              <c16:uniqueId val="{00000001-E023-46DC-A58D-87C5664F63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40.99</c:v>
                </c:pt>
              </c:numCache>
            </c:numRef>
          </c:val>
          <c:extLst>
            <c:ext xmlns:c16="http://schemas.microsoft.com/office/drawing/2014/chart" uri="{C3380CC4-5D6E-409C-BE32-E72D297353CC}">
              <c16:uniqueId val="{00000000-FB44-4DDD-8FFB-E00C2402E3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62.55</c:v>
                </c:pt>
              </c:numCache>
            </c:numRef>
          </c:val>
          <c:smooth val="0"/>
          <c:extLst>
            <c:ext xmlns:c16="http://schemas.microsoft.com/office/drawing/2014/chart" uri="{C3380CC4-5D6E-409C-BE32-E72D297353CC}">
              <c16:uniqueId val="{00000001-FB44-4DDD-8FFB-E00C2402E3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1464.87</c:v>
                </c:pt>
              </c:numCache>
            </c:numRef>
          </c:val>
          <c:extLst>
            <c:ext xmlns:c16="http://schemas.microsoft.com/office/drawing/2014/chart" uri="{C3380CC4-5D6E-409C-BE32-E72D297353CC}">
              <c16:uniqueId val="{00000000-8982-4E7C-A788-71BD0348DB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998.42</c:v>
                </c:pt>
              </c:numCache>
            </c:numRef>
          </c:val>
          <c:smooth val="0"/>
          <c:extLst>
            <c:ext xmlns:c16="http://schemas.microsoft.com/office/drawing/2014/chart" uri="{C3380CC4-5D6E-409C-BE32-E72D297353CC}">
              <c16:uniqueId val="{00000001-8982-4E7C-A788-71BD0348DB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43.65</c:v>
                </c:pt>
              </c:numCache>
            </c:numRef>
          </c:val>
          <c:extLst>
            <c:ext xmlns:c16="http://schemas.microsoft.com/office/drawing/2014/chart" uri="{C3380CC4-5D6E-409C-BE32-E72D297353CC}">
              <c16:uniqueId val="{00000000-7567-4876-86EA-FF3B8357BB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41.41</c:v>
                </c:pt>
              </c:numCache>
            </c:numRef>
          </c:val>
          <c:smooth val="0"/>
          <c:extLst>
            <c:ext xmlns:c16="http://schemas.microsoft.com/office/drawing/2014/chart" uri="{C3380CC4-5D6E-409C-BE32-E72D297353CC}">
              <c16:uniqueId val="{00000001-7567-4876-86EA-FF3B8357BB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163</c:v>
                </c:pt>
              </c:numCache>
            </c:numRef>
          </c:val>
          <c:extLst>
            <c:ext xmlns:c16="http://schemas.microsoft.com/office/drawing/2014/chart" uri="{C3380CC4-5D6E-409C-BE32-E72D297353CC}">
              <c16:uniqueId val="{00000000-2900-459B-AD2C-1907D2A35E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417.56</c:v>
                </c:pt>
              </c:numCache>
            </c:numRef>
          </c:val>
          <c:smooth val="0"/>
          <c:extLst>
            <c:ext xmlns:c16="http://schemas.microsoft.com/office/drawing/2014/chart" uri="{C3380CC4-5D6E-409C-BE32-E72D297353CC}">
              <c16:uniqueId val="{00000001-2900-459B-AD2C-1907D2A35E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8" zoomScaleNormal="100" workbookViewId="0">
      <selection activeCell="CB23" sqref="CB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44245</v>
      </c>
      <c r="AM8" s="51"/>
      <c r="AN8" s="51"/>
      <c r="AO8" s="51"/>
      <c r="AP8" s="51"/>
      <c r="AQ8" s="51"/>
      <c r="AR8" s="51"/>
      <c r="AS8" s="51"/>
      <c r="AT8" s="46">
        <f>データ!T6</f>
        <v>49.94</v>
      </c>
      <c r="AU8" s="46"/>
      <c r="AV8" s="46"/>
      <c r="AW8" s="46"/>
      <c r="AX8" s="46"/>
      <c r="AY8" s="46"/>
      <c r="AZ8" s="46"/>
      <c r="BA8" s="46"/>
      <c r="BB8" s="46">
        <f>データ!U6</f>
        <v>885.96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87.49</v>
      </c>
      <c r="J10" s="46"/>
      <c r="K10" s="46"/>
      <c r="L10" s="46"/>
      <c r="M10" s="46"/>
      <c r="N10" s="46"/>
      <c r="O10" s="46"/>
      <c r="P10" s="46">
        <f>データ!P6</f>
        <v>1.86</v>
      </c>
      <c r="Q10" s="46"/>
      <c r="R10" s="46"/>
      <c r="S10" s="46"/>
      <c r="T10" s="46"/>
      <c r="U10" s="46"/>
      <c r="V10" s="46"/>
      <c r="W10" s="46">
        <f>データ!Q6</f>
        <v>100</v>
      </c>
      <c r="X10" s="46"/>
      <c r="Y10" s="46"/>
      <c r="Z10" s="46"/>
      <c r="AA10" s="46"/>
      <c r="AB10" s="46"/>
      <c r="AC10" s="46"/>
      <c r="AD10" s="51">
        <f>データ!R6</f>
        <v>1394</v>
      </c>
      <c r="AE10" s="51"/>
      <c r="AF10" s="51"/>
      <c r="AG10" s="51"/>
      <c r="AH10" s="51"/>
      <c r="AI10" s="51"/>
      <c r="AJ10" s="51"/>
      <c r="AK10" s="2"/>
      <c r="AL10" s="51">
        <f>データ!V6</f>
        <v>823</v>
      </c>
      <c r="AM10" s="51"/>
      <c r="AN10" s="51"/>
      <c r="AO10" s="51"/>
      <c r="AP10" s="51"/>
      <c r="AQ10" s="51"/>
      <c r="AR10" s="51"/>
      <c r="AS10" s="51"/>
      <c r="AT10" s="46">
        <f>データ!W6</f>
        <v>0.12</v>
      </c>
      <c r="AU10" s="46"/>
      <c r="AV10" s="46"/>
      <c r="AW10" s="46"/>
      <c r="AX10" s="46"/>
      <c r="AY10" s="46"/>
      <c r="AZ10" s="46"/>
      <c r="BA10" s="46"/>
      <c r="BB10" s="46">
        <f>データ!X6</f>
        <v>6858.33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4+gHNLln0KVAvL7Ob2sTZC0MrpCIpIZkXANCd1Iac2UzZhWMvTcCPrf9Er1wPWG0djrkUcuZeF3ffknezrIfuQ==" saltValue="01qiMWgreU2u2ZkMz26/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472158</v>
      </c>
      <c r="D6" s="33">
        <f t="shared" si="3"/>
        <v>46</v>
      </c>
      <c r="E6" s="33">
        <f t="shared" si="3"/>
        <v>17</v>
      </c>
      <c r="F6" s="33">
        <f t="shared" si="3"/>
        <v>6</v>
      </c>
      <c r="G6" s="33">
        <f t="shared" si="3"/>
        <v>0</v>
      </c>
      <c r="H6" s="33" t="str">
        <f t="shared" si="3"/>
        <v>沖縄県　南城市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87.49</v>
      </c>
      <c r="P6" s="34">
        <f t="shared" si="3"/>
        <v>1.86</v>
      </c>
      <c r="Q6" s="34">
        <f t="shared" si="3"/>
        <v>100</v>
      </c>
      <c r="R6" s="34">
        <f t="shared" si="3"/>
        <v>1394</v>
      </c>
      <c r="S6" s="34">
        <f t="shared" si="3"/>
        <v>44245</v>
      </c>
      <c r="T6" s="34">
        <f t="shared" si="3"/>
        <v>49.94</v>
      </c>
      <c r="U6" s="34">
        <f t="shared" si="3"/>
        <v>885.96</v>
      </c>
      <c r="V6" s="34">
        <f t="shared" si="3"/>
        <v>823</v>
      </c>
      <c r="W6" s="34">
        <f t="shared" si="3"/>
        <v>0.12</v>
      </c>
      <c r="X6" s="34">
        <f t="shared" si="3"/>
        <v>6858.33</v>
      </c>
      <c r="Y6" s="35" t="str">
        <f>IF(Y7="",NA(),Y7)</f>
        <v>-</v>
      </c>
      <c r="Z6" s="35" t="str">
        <f t="shared" ref="Z6:AH6" si="4">IF(Z7="",NA(),Z7)</f>
        <v>-</v>
      </c>
      <c r="AA6" s="35" t="str">
        <f t="shared" si="4"/>
        <v>-</v>
      </c>
      <c r="AB6" s="35" t="str">
        <f t="shared" si="4"/>
        <v>-</v>
      </c>
      <c r="AC6" s="35">
        <f t="shared" si="4"/>
        <v>100.15</v>
      </c>
      <c r="AD6" s="35" t="str">
        <f t="shared" si="4"/>
        <v>-</v>
      </c>
      <c r="AE6" s="35" t="str">
        <f t="shared" si="4"/>
        <v>-</v>
      </c>
      <c r="AF6" s="35" t="str">
        <f t="shared" si="4"/>
        <v>-</v>
      </c>
      <c r="AG6" s="35" t="str">
        <f t="shared" si="4"/>
        <v>-</v>
      </c>
      <c r="AH6" s="35">
        <f t="shared" si="4"/>
        <v>99.33</v>
      </c>
      <c r="AI6" s="34" t="str">
        <f>IF(AI7="","",IF(AI7="-","【-】","【"&amp;SUBSTITUTE(TEXT(AI7,"#,##0.00"),"-","△")&amp;"】"))</f>
        <v>【99.73】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210</v>
      </c>
      <c r="AT6" s="34" t="str">
        <f>IF(AT7="","",IF(AT7="-","【-】","【"&amp;SUBSTITUTE(TEXT(AT7,"#,##0.00"),"-","△")&amp;"】"))</f>
        <v>【98.62】</v>
      </c>
      <c r="AU6" s="35" t="str">
        <f>IF(AU7="",NA(),AU7)</f>
        <v>-</v>
      </c>
      <c r="AV6" s="35" t="str">
        <f t="shared" ref="AV6:BD6" si="6">IF(AV7="",NA(),AV7)</f>
        <v>-</v>
      </c>
      <c r="AW6" s="35" t="str">
        <f t="shared" si="6"/>
        <v>-</v>
      </c>
      <c r="AX6" s="35" t="str">
        <f t="shared" si="6"/>
        <v>-</v>
      </c>
      <c r="AY6" s="35">
        <f t="shared" si="6"/>
        <v>40.99</v>
      </c>
      <c r="AZ6" s="35" t="str">
        <f t="shared" si="6"/>
        <v>-</v>
      </c>
      <c r="BA6" s="35" t="str">
        <f t="shared" si="6"/>
        <v>-</v>
      </c>
      <c r="BB6" s="35" t="str">
        <f t="shared" si="6"/>
        <v>-</v>
      </c>
      <c r="BC6" s="35" t="str">
        <f t="shared" si="6"/>
        <v>-</v>
      </c>
      <c r="BD6" s="35">
        <f t="shared" si="6"/>
        <v>62.55</v>
      </c>
      <c r="BE6" s="34" t="str">
        <f>IF(BE7="","",IF(BE7="-","【-】","【"&amp;SUBSTITUTE(TEXT(BE7,"#,##0.00"),"-","△")&amp;"】"))</f>
        <v>【55.53】</v>
      </c>
      <c r="BF6" s="35" t="str">
        <f>IF(BF7="",NA(),BF7)</f>
        <v>-</v>
      </c>
      <c r="BG6" s="35" t="str">
        <f t="shared" ref="BG6:BO6" si="7">IF(BG7="",NA(),BG7)</f>
        <v>-</v>
      </c>
      <c r="BH6" s="35" t="str">
        <f t="shared" si="7"/>
        <v>-</v>
      </c>
      <c r="BI6" s="35" t="str">
        <f t="shared" si="7"/>
        <v>-</v>
      </c>
      <c r="BJ6" s="35">
        <f t="shared" si="7"/>
        <v>1464.87</v>
      </c>
      <c r="BK6" s="35" t="str">
        <f t="shared" si="7"/>
        <v>-</v>
      </c>
      <c r="BL6" s="35" t="str">
        <f t="shared" si="7"/>
        <v>-</v>
      </c>
      <c r="BM6" s="35" t="str">
        <f t="shared" si="7"/>
        <v>-</v>
      </c>
      <c r="BN6" s="35" t="str">
        <f t="shared" si="7"/>
        <v>-</v>
      </c>
      <c r="BO6" s="35">
        <f t="shared" si="7"/>
        <v>998.42</v>
      </c>
      <c r="BP6" s="34" t="str">
        <f>IF(BP7="","",IF(BP7="-","【-】","【"&amp;SUBSTITUTE(TEXT(BP7,"#,##0.00"),"-","△")&amp;"】"))</f>
        <v>【953.26】</v>
      </c>
      <c r="BQ6" s="35" t="str">
        <f>IF(BQ7="",NA(),BQ7)</f>
        <v>-</v>
      </c>
      <c r="BR6" s="35" t="str">
        <f t="shared" ref="BR6:BZ6" si="8">IF(BR7="",NA(),BR7)</f>
        <v>-</v>
      </c>
      <c r="BS6" s="35" t="str">
        <f t="shared" si="8"/>
        <v>-</v>
      </c>
      <c r="BT6" s="35" t="str">
        <f t="shared" si="8"/>
        <v>-</v>
      </c>
      <c r="BU6" s="35">
        <f t="shared" si="8"/>
        <v>43.65</v>
      </c>
      <c r="BV6" s="35" t="str">
        <f t="shared" si="8"/>
        <v>-</v>
      </c>
      <c r="BW6" s="35" t="str">
        <f t="shared" si="8"/>
        <v>-</v>
      </c>
      <c r="BX6" s="35" t="str">
        <f t="shared" si="8"/>
        <v>-</v>
      </c>
      <c r="BY6" s="35" t="str">
        <f t="shared" si="8"/>
        <v>-</v>
      </c>
      <c r="BZ6" s="35">
        <f t="shared" si="8"/>
        <v>41.41</v>
      </c>
      <c r="CA6" s="34" t="str">
        <f>IF(CA7="","",IF(CA7="-","【-】","【"&amp;SUBSTITUTE(TEXT(CA7,"#,##0.00"),"-","△")&amp;"】"))</f>
        <v>【45.31】</v>
      </c>
      <c r="CB6" s="35" t="str">
        <f>IF(CB7="",NA(),CB7)</f>
        <v>-</v>
      </c>
      <c r="CC6" s="35" t="str">
        <f t="shared" ref="CC6:CK6" si="9">IF(CC7="",NA(),CC7)</f>
        <v>-</v>
      </c>
      <c r="CD6" s="35" t="str">
        <f t="shared" si="9"/>
        <v>-</v>
      </c>
      <c r="CE6" s="35" t="str">
        <f t="shared" si="9"/>
        <v>-</v>
      </c>
      <c r="CF6" s="35">
        <f t="shared" si="9"/>
        <v>163</v>
      </c>
      <c r="CG6" s="35" t="str">
        <f t="shared" si="9"/>
        <v>-</v>
      </c>
      <c r="CH6" s="35" t="str">
        <f t="shared" si="9"/>
        <v>-</v>
      </c>
      <c r="CI6" s="35" t="str">
        <f t="shared" si="9"/>
        <v>-</v>
      </c>
      <c r="CJ6" s="35" t="str">
        <f t="shared" si="9"/>
        <v>-</v>
      </c>
      <c r="CK6" s="35">
        <f t="shared" si="9"/>
        <v>417.56</v>
      </c>
      <c r="CL6" s="34" t="str">
        <f>IF(CL7="","",IF(CL7="-","【-】","【"&amp;SUBSTITUTE(TEXT(CL7,"#,##0.00"),"-","△")&amp;"】"))</f>
        <v>【379.91】</v>
      </c>
      <c r="CM6" s="35" t="str">
        <f>IF(CM7="",NA(),CM7)</f>
        <v>-</v>
      </c>
      <c r="CN6" s="35" t="str">
        <f t="shared" ref="CN6:CV6" si="10">IF(CN7="",NA(),CN7)</f>
        <v>-</v>
      </c>
      <c r="CO6" s="35" t="str">
        <f t="shared" si="10"/>
        <v>-</v>
      </c>
      <c r="CP6" s="35" t="str">
        <f t="shared" si="10"/>
        <v>-</v>
      </c>
      <c r="CQ6" s="35">
        <f t="shared" si="10"/>
        <v>21.54</v>
      </c>
      <c r="CR6" s="35" t="str">
        <f t="shared" si="10"/>
        <v>-</v>
      </c>
      <c r="CS6" s="35" t="str">
        <f t="shared" si="10"/>
        <v>-</v>
      </c>
      <c r="CT6" s="35" t="str">
        <f t="shared" si="10"/>
        <v>-</v>
      </c>
      <c r="CU6" s="35" t="str">
        <f t="shared" si="10"/>
        <v>-</v>
      </c>
      <c r="CV6" s="35">
        <f t="shared" si="10"/>
        <v>32.479999999999997</v>
      </c>
      <c r="CW6" s="34" t="str">
        <f>IF(CW7="","",IF(CW7="-","【-】","【"&amp;SUBSTITUTE(TEXT(CW7,"#,##0.00"),"-","△")&amp;"】"))</f>
        <v>【33.67】</v>
      </c>
      <c r="CX6" s="35" t="str">
        <f>IF(CX7="",NA(),CX7)</f>
        <v>-</v>
      </c>
      <c r="CY6" s="35" t="str">
        <f t="shared" ref="CY6:DG6" si="11">IF(CY7="",NA(),CY7)</f>
        <v>-</v>
      </c>
      <c r="CZ6" s="35" t="str">
        <f t="shared" si="11"/>
        <v>-</v>
      </c>
      <c r="DA6" s="35" t="str">
        <f t="shared" si="11"/>
        <v>-</v>
      </c>
      <c r="DB6" s="35">
        <f t="shared" si="11"/>
        <v>92.95</v>
      </c>
      <c r="DC6" s="35" t="str">
        <f t="shared" si="11"/>
        <v>-</v>
      </c>
      <c r="DD6" s="35" t="str">
        <f t="shared" si="11"/>
        <v>-</v>
      </c>
      <c r="DE6" s="35" t="str">
        <f t="shared" si="11"/>
        <v>-</v>
      </c>
      <c r="DF6" s="35" t="str">
        <f t="shared" si="11"/>
        <v>-</v>
      </c>
      <c r="DG6" s="35">
        <f t="shared" si="11"/>
        <v>79.2</v>
      </c>
      <c r="DH6" s="34" t="str">
        <f>IF(DH7="","",IF(DH7="-","【-】","【"&amp;SUBSTITUTE(TEXT(DH7,"#,##0.00"),"-","△")&amp;"】"))</f>
        <v>【79.94】</v>
      </c>
      <c r="DI6" s="35" t="str">
        <f>IF(DI7="",NA(),DI7)</f>
        <v>-</v>
      </c>
      <c r="DJ6" s="35" t="str">
        <f t="shared" ref="DJ6:DR6" si="12">IF(DJ7="",NA(),DJ7)</f>
        <v>-</v>
      </c>
      <c r="DK6" s="35" t="str">
        <f t="shared" si="12"/>
        <v>-</v>
      </c>
      <c r="DL6" s="35" t="str">
        <f t="shared" si="12"/>
        <v>-</v>
      </c>
      <c r="DM6" s="35">
        <f t="shared" si="12"/>
        <v>6.77</v>
      </c>
      <c r="DN6" s="35" t="str">
        <f t="shared" si="12"/>
        <v>-</v>
      </c>
      <c r="DO6" s="35" t="str">
        <f t="shared" si="12"/>
        <v>-</v>
      </c>
      <c r="DP6" s="35" t="str">
        <f t="shared" si="12"/>
        <v>-</v>
      </c>
      <c r="DQ6" s="35" t="str">
        <f t="shared" si="12"/>
        <v>-</v>
      </c>
      <c r="DR6" s="35">
        <f t="shared" si="12"/>
        <v>28.97</v>
      </c>
      <c r="DS6" s="34" t="str">
        <f>IF(DS7="","",IF(DS7="-","【-】","【"&amp;SUBSTITUTE(TEXT(DS7,"#,##0.00"),"-","△")&amp;"】"))</f>
        <v>【29.16】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【0.01】</v>
      </c>
    </row>
    <row r="7" spans="1:148" s="36" customFormat="1" x14ac:dyDescent="0.15">
      <c r="A7" s="28"/>
      <c r="B7" s="37">
        <v>2019</v>
      </c>
      <c r="C7" s="37">
        <v>472158</v>
      </c>
      <c r="D7" s="37">
        <v>46</v>
      </c>
      <c r="E7" s="37">
        <v>17</v>
      </c>
      <c r="F7" s="37">
        <v>6</v>
      </c>
      <c r="G7" s="37">
        <v>0</v>
      </c>
      <c r="H7" s="37" t="s">
        <v>96</v>
      </c>
      <c r="I7" s="37" t="s">
        <v>97</v>
      </c>
      <c r="J7" s="37" t="s">
        <v>98</v>
      </c>
      <c r="K7" s="37" t="s">
        <v>99</v>
      </c>
      <c r="L7" s="37" t="s">
        <v>100</v>
      </c>
      <c r="M7" s="37" t="s">
        <v>101</v>
      </c>
      <c r="N7" s="38" t="s">
        <v>102</v>
      </c>
      <c r="O7" s="38">
        <v>87.49</v>
      </c>
      <c r="P7" s="38">
        <v>1.86</v>
      </c>
      <c r="Q7" s="38">
        <v>100</v>
      </c>
      <c r="R7" s="38">
        <v>1394</v>
      </c>
      <c r="S7" s="38">
        <v>44245</v>
      </c>
      <c r="T7" s="38">
        <v>49.94</v>
      </c>
      <c r="U7" s="38">
        <v>885.96</v>
      </c>
      <c r="V7" s="38">
        <v>823</v>
      </c>
      <c r="W7" s="38">
        <v>0.12</v>
      </c>
      <c r="X7" s="38">
        <v>6858.33</v>
      </c>
      <c r="Y7" s="38" t="s">
        <v>102</v>
      </c>
      <c r="Z7" s="38" t="s">
        <v>102</v>
      </c>
      <c r="AA7" s="38" t="s">
        <v>102</v>
      </c>
      <c r="AB7" s="38" t="s">
        <v>102</v>
      </c>
      <c r="AC7" s="38">
        <v>100.15</v>
      </c>
      <c r="AD7" s="38" t="s">
        <v>102</v>
      </c>
      <c r="AE7" s="38" t="s">
        <v>102</v>
      </c>
      <c r="AF7" s="38" t="s">
        <v>102</v>
      </c>
      <c r="AG7" s="38" t="s">
        <v>102</v>
      </c>
      <c r="AH7" s="38">
        <v>99.33</v>
      </c>
      <c r="AI7" s="38">
        <v>99.73</v>
      </c>
      <c r="AJ7" s="38" t="s">
        <v>102</v>
      </c>
      <c r="AK7" s="38" t="s">
        <v>102</v>
      </c>
      <c r="AL7" s="38" t="s">
        <v>102</v>
      </c>
      <c r="AM7" s="38" t="s">
        <v>102</v>
      </c>
      <c r="AN7" s="38">
        <v>0</v>
      </c>
      <c r="AO7" s="38" t="s">
        <v>102</v>
      </c>
      <c r="AP7" s="38" t="s">
        <v>102</v>
      </c>
      <c r="AQ7" s="38" t="s">
        <v>102</v>
      </c>
      <c r="AR7" s="38" t="s">
        <v>102</v>
      </c>
      <c r="AS7" s="38">
        <v>210</v>
      </c>
      <c r="AT7" s="38">
        <v>98.62</v>
      </c>
      <c r="AU7" s="38" t="s">
        <v>102</v>
      </c>
      <c r="AV7" s="38" t="s">
        <v>102</v>
      </c>
      <c r="AW7" s="38" t="s">
        <v>102</v>
      </c>
      <c r="AX7" s="38" t="s">
        <v>102</v>
      </c>
      <c r="AY7" s="38">
        <v>40.99</v>
      </c>
      <c r="AZ7" s="38" t="s">
        <v>102</v>
      </c>
      <c r="BA7" s="38" t="s">
        <v>102</v>
      </c>
      <c r="BB7" s="38" t="s">
        <v>102</v>
      </c>
      <c r="BC7" s="38" t="s">
        <v>102</v>
      </c>
      <c r="BD7" s="38">
        <v>62.55</v>
      </c>
      <c r="BE7" s="38">
        <v>55.53</v>
      </c>
      <c r="BF7" s="38" t="s">
        <v>102</v>
      </c>
      <c r="BG7" s="38" t="s">
        <v>102</v>
      </c>
      <c r="BH7" s="38" t="s">
        <v>102</v>
      </c>
      <c r="BI7" s="38" t="s">
        <v>102</v>
      </c>
      <c r="BJ7" s="38">
        <v>1464.87</v>
      </c>
      <c r="BK7" s="38" t="s">
        <v>102</v>
      </c>
      <c r="BL7" s="38" t="s">
        <v>102</v>
      </c>
      <c r="BM7" s="38" t="s">
        <v>102</v>
      </c>
      <c r="BN7" s="38" t="s">
        <v>102</v>
      </c>
      <c r="BO7" s="38">
        <v>998.42</v>
      </c>
      <c r="BP7" s="38">
        <v>953.26</v>
      </c>
      <c r="BQ7" s="38" t="s">
        <v>102</v>
      </c>
      <c r="BR7" s="38" t="s">
        <v>102</v>
      </c>
      <c r="BS7" s="38" t="s">
        <v>102</v>
      </c>
      <c r="BT7" s="38" t="s">
        <v>102</v>
      </c>
      <c r="BU7" s="38">
        <v>43.65</v>
      </c>
      <c r="BV7" s="38" t="s">
        <v>102</v>
      </c>
      <c r="BW7" s="38" t="s">
        <v>102</v>
      </c>
      <c r="BX7" s="38" t="s">
        <v>102</v>
      </c>
      <c r="BY7" s="38" t="s">
        <v>102</v>
      </c>
      <c r="BZ7" s="38">
        <v>41.41</v>
      </c>
      <c r="CA7" s="38">
        <v>45.31</v>
      </c>
      <c r="CB7" s="38" t="s">
        <v>102</v>
      </c>
      <c r="CC7" s="38" t="s">
        <v>102</v>
      </c>
      <c r="CD7" s="38" t="s">
        <v>102</v>
      </c>
      <c r="CE7" s="38" t="s">
        <v>102</v>
      </c>
      <c r="CF7" s="38">
        <v>163</v>
      </c>
      <c r="CG7" s="38" t="s">
        <v>102</v>
      </c>
      <c r="CH7" s="38" t="s">
        <v>102</v>
      </c>
      <c r="CI7" s="38" t="s">
        <v>102</v>
      </c>
      <c r="CJ7" s="38" t="s">
        <v>102</v>
      </c>
      <c r="CK7" s="38">
        <v>417.56</v>
      </c>
      <c r="CL7" s="38">
        <v>379.91</v>
      </c>
      <c r="CM7" s="38" t="s">
        <v>102</v>
      </c>
      <c r="CN7" s="38" t="s">
        <v>102</v>
      </c>
      <c r="CO7" s="38" t="s">
        <v>102</v>
      </c>
      <c r="CP7" s="38" t="s">
        <v>102</v>
      </c>
      <c r="CQ7" s="38">
        <v>21.54</v>
      </c>
      <c r="CR7" s="38" t="s">
        <v>102</v>
      </c>
      <c r="CS7" s="38" t="s">
        <v>102</v>
      </c>
      <c r="CT7" s="38" t="s">
        <v>102</v>
      </c>
      <c r="CU7" s="38" t="s">
        <v>102</v>
      </c>
      <c r="CV7" s="38">
        <v>32.479999999999997</v>
      </c>
      <c r="CW7" s="38">
        <v>33.67</v>
      </c>
      <c r="CX7" s="38" t="s">
        <v>102</v>
      </c>
      <c r="CY7" s="38" t="s">
        <v>102</v>
      </c>
      <c r="CZ7" s="38" t="s">
        <v>102</v>
      </c>
      <c r="DA7" s="38" t="s">
        <v>102</v>
      </c>
      <c r="DB7" s="38">
        <v>92.95</v>
      </c>
      <c r="DC7" s="38" t="s">
        <v>102</v>
      </c>
      <c r="DD7" s="38" t="s">
        <v>102</v>
      </c>
      <c r="DE7" s="38" t="s">
        <v>102</v>
      </c>
      <c r="DF7" s="38" t="s">
        <v>102</v>
      </c>
      <c r="DG7" s="38">
        <v>79.2</v>
      </c>
      <c r="DH7" s="38">
        <v>79.94</v>
      </c>
      <c r="DI7" s="38" t="s">
        <v>102</v>
      </c>
      <c r="DJ7" s="38" t="s">
        <v>102</v>
      </c>
      <c r="DK7" s="38" t="s">
        <v>102</v>
      </c>
      <c r="DL7" s="38" t="s">
        <v>102</v>
      </c>
      <c r="DM7" s="38">
        <v>6.77</v>
      </c>
      <c r="DN7" s="38" t="s">
        <v>102</v>
      </c>
      <c r="DO7" s="38" t="s">
        <v>102</v>
      </c>
      <c r="DP7" s="38" t="s">
        <v>102</v>
      </c>
      <c r="DQ7" s="38" t="s">
        <v>102</v>
      </c>
      <c r="DR7" s="38">
        <v>28.97</v>
      </c>
      <c r="DS7" s="38">
        <v>29.16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2021-01-29T02:11:46Z</cp:lastPrinted>
  <dcterms:created xsi:type="dcterms:W3CDTF">2020-12-04T02:39:02Z</dcterms:created>
  <dcterms:modified xsi:type="dcterms:W3CDTF">2021-01-29T02:13:06Z</dcterms:modified>
  <cp:category/>
</cp:coreProperties>
</file>