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172.16.2.10\総務企画部\財政課\01C　一般財政担当\⑦財政に関する調査全般 ★●\01　県市町村課等\018　財政状況資料集\13　令和4年度財政状況資料集の作成\"/>
    </mc:Choice>
  </mc:AlternateContent>
  <xr:revisionPtr revIDLastSave="0" documentId="13_ncr:1_{87859CF5-7AA6-401B-B5E8-BCFDE48FE99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CO34" i="10"/>
  <c r="CO35" i="10" s="1"/>
  <c r="BW34" i="10"/>
  <c r="BW35" i="10" s="1"/>
  <c r="BW36" i="10" s="1"/>
  <c r="BW37" i="10" s="1"/>
  <c r="BW38" i="10" s="1"/>
  <c r="BW39" i="10" s="1"/>
  <c r="BW40" i="10" s="1"/>
  <c r="BW41" i="10" s="1"/>
  <c r="BW42" i="10" s="1"/>
  <c r="BW43" i="10" s="1"/>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<sst xmlns="http://schemas.openxmlformats.org/spreadsheetml/2006/main" count="1138" uniqueCount="606">
  <si>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</si>
  <si>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</si>
  <si>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</si>
  <si>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</si>
  <si>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</si>
  <si>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</si>
  <si>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</si>
  <si>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</si>
  <si>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</si>
  <si>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</si>
  <si>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</si>
  <si>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</si>
  <si>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</si>
  <si>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</si>
  <si>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</si>
  <si>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</si>
  <si>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</si>
  <si>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</si>
  <si>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</si>
  <si>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</si>
  <si>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</si>
  <si>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</si>
  <si>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</si>
  <si>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</si>
  <si>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</si>
  <si>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</si>
  <si>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</si>
  <si>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</si>
  <si>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</si>
  <si>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</si>
  <si>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</si>
  <si>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</si>
  <si>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</si>
  <si>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</si>
  <si>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</si>
  <si>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</si>
  <si>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</si>
  <si>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</si>
  <si>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</si>
  <si>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</si>
  <si>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</si>
  <si>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</si>
  <si>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</si>
  <si>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</si>
  <si>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</si>
  <si>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</si>
  <si>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</si>
  <si>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</si>
  <si>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</si>
  <si>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</si>
  <si>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</si>
  <si>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</si>
  <si>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</si>
  <si>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</si>
  <si>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</si>
  <si>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</si>
  <si>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</si>
  <si>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</si>
  <si>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</si>
  <si>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</si>
  <si>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</si>
  <si>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</si>
  <si>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</si>
  <si>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</si>
  <si>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</si>
  <si>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</si>
  <si>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</si>
  <si>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</si>
  <si>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</si>
  <si>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</si>
  <si>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</si>
  <si>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</si>
  <si>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</si>
  <si>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</si>
  <si>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</si>
  <si>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</si>
  <si>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</si>
  <si>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</si>
  <si>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</si>
  <si>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</si>
  <si>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</si>
  <si>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</si>
  <si>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</si>
  <si>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</si>
  <si>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</si>
  <si>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</si>
  <si>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</si>
  <si>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</si>
  <si>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</si>
  <si>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</si>
  <si>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</si>
  <si>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</si>
  <si>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</si>
  <si>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</si>
  <si>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</si>
  <si>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</si>
  <si>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</si>
  <si>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</si>
  <si>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</si>
  <si>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</si>
  <si>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南城市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</si>
  <si>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</si>
  <si>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</si>
  <si>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</si>
  <si>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</si>
  <si>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</si>
  <si>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</si>
  <si>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</si>
  <si>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</si>
  <si>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</si>
  <si>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</si>
  <si>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</si>
  <si>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</si>
  <si>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</si>
  <si>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</si>
  <si>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</si>
  <si>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</si>
  <si>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</si>
  <si>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</si>
  <si>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</si>
  <si>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</si>
  <si>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</si>
  <si>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</si>
  <si>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</si>
  <si>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</si>
  <si>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</si>
  <si>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</si>
  <si>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</si>
  <si>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</si>
  <si>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</si>
  <si>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</si>
  <si>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</si>
  <si>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</si>
  <si>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</si>
  <si>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</si>
  <si>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</si>
  <si>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</si>
  <si>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</si>
  <si>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</si>
  <si>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</si>
  <si>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</si>
  <si>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</si>
  <si>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</si>
  <si>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</si>
  <si>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</si>
  <si>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</si>
  <si>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</si>
  <si>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</si>
  <si>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</si>
  <si>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</si>
  <si>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</si>
  <si>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</si>
  <si>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</si>
  <si>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</si>
  <si>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</si>
  <si>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</si>
  <si>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</si>
  <si>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</si>
  <si>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</si>
  <si>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</si>
  <si>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</si>
  <si>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</si>
  <si>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</si>
  <si>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</si>
  <si>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</si>
  <si>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</si>
  <si>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</si>
  <si>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</si>
  <si>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</si>
  <si>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</si>
  <si>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</si>
  <si>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</si>
  <si>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</si>
  <si>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</si>
  <si>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</si>
  <si>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</si>
  <si>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</si>
  <si>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</si>
  <si>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</si>
  <si>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</si>
  <si>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</si>
  <si>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</si>
  <si>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</si>
  <si>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</si>
  <si>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</si>
  <si>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</si>
  <si>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</si>
  <si>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</si>
  <si>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</si>
  <si>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</si>
  <si>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</si>
  <si>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</si>
  <si>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</si>
  <si>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</si>
  <si>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</si>
  <si>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</si>
  <si>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</si>
  <si>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</si>
  <si>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</si>
  <si>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</si>
  <si>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</si>
  <si>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</si>
  <si>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</si>
  <si>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</si>
  <si>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</si>
  <si>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</si>
  <si>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</si>
  <si>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</si>
  <si>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</si>
  <si>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</si>
  <si>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</si>
  <si>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</si>
  <si>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</si>
  <si>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</si>
  <si>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</si>
  <si>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</si>
  <si>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沖縄県南城市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</si>
  <si>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</si>
  <si>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</si>
  <si>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</si>
  <si>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</si>
  <si>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</si>
  <si>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</si>
  <si>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</si>
  <si>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</si>
  <si>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</si>
  <si>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</si>
  <si>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</si>
  <si>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</si>
  <si>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</si>
  <si>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</si>
  <si>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</si>
  <si>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</si>
  <si>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</si>
  <si>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</si>
  <si>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</si>
  <si>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</si>
  <si>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</si>
  <si>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</si>
  <si>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</si>
  <si>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</si>
  <si>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</si>
  <si>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</si>
  <si>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</si>
  <si>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</si>
  <si>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</si>
  <si>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</si>
  <si>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</si>
  <si>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</si>
  <si>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</si>
  <si>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</si>
  <si>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</si>
  <si>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</si>
  <si>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</si>
  <si>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</si>
  <si>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</si>
  <si>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</si>
  <si>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</si>
  <si>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</si>
  <si>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</si>
  <si>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</si>
  <si>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</si>
  <si>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</si>
  <si>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</si>
  <si>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</si>
  <si>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</si>
  <si>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</si>
  <si>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</si>
  <si>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</si>
  <si>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</si>
  <si>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</si>
  <si>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</si>
  <si>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</si>
  <si>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</si>
  <si>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</si>
  <si>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</si>
  <si>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</si>
  <si>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</si>
  <si>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</si>
  <si>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</si>
  <si>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</si>
  <si>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</si>
  <si>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</si>
  <si>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</si>
  <si>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</si>
  <si>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</si>
  <si>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</si>
  <si>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</si>
  <si>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</si>
  <si>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</si>
  <si>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</si>
  <si>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</si>
  <si>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</si>
  <si>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</si>
  <si>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</si>
  <si>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</si>
  <si>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</si>
  <si>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</si>
  <si>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</si>
  <si>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</si>
  <si>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</si>
  <si>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</si>
  <si>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</si>
  <si>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</si>
  <si>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</si>
  <si>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</si>
  <si>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</si>
  <si>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</si>
  <si>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</si>
  <si>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</si>
  <si>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</si>
  <si>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</si>
  <si>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</si>
  <si>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</si>
  <si>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</si>
  <si>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</si>
  <si>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</si>
  <si>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</si>
  <si>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</si>
  <si>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</si>
  <si>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</si>
  <si>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</si>
  <si>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</si>
  <si>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</si>
  <si>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</si>
  <si>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</si>
  <si>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</si>
  <si>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</si>
  <si>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</si>
  <si>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</si>
  <si>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</si>
  <si>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</si>
  <si>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</si>
  <si>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</si>
  <si>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</si>
  <si>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</si>
  <si>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</si>
  <si>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</si>
  <si>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</si>
  <si>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</si>
  <si>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</si>
  <si>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</si>
  <si>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</si>
  <si>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</si>
  <si>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</si>
  <si>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</si>
  <si>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</si>
  <si>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</si>
  <si>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</si>
  <si>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</si>
  <si>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</si>
  <si>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</si>
  <si>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</si>
  <si>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</si>
  <si>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</si>
  <si>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</si>
  <si>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</si>
  <si>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</si>
  <si>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</si>
  <si>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</si>
  <si>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</si>
  <si>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</si>
  <si>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</si>
  <si>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</si>
  <si>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</si>
  <si>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</si>
  <si>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</si>
  <si>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</si>
  <si>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沖縄県南城市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</si>
  <si>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</si>
  <si>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</si>
  <si>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</si>
  <si>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</si>
  <si>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</si>
  <si>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</si>
  <si>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</si>
  <si>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</si>
  <si>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</si>
  <si>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</si>
  <si>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</si>
  <si>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</si>
  <si>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</si>
  <si>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</si>
  <si>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</si>
  <si>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</si>
  <si>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</si>
  <si>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</si>
  <si>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</si>
  <si>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</si>
  <si>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</si>
  <si>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</si>
  <si>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</si>
  <si>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</si>
  <si>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</si>
  <si>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</si>
  <si>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</si>
  <si>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</si>
  <si>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</si>
  <si>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</si>
  <si>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</si>
  <si>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</si>
  <si>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</si>
  <si>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</si>
  <si>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</si>
  <si>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</si>
  <si>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</si>
  <si>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</si>
  <si>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</si>
  <si>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</si>
  <si>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</si>
  <si>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</si>
  <si>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</si>
  <si>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</si>
  <si>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</si>
  <si>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</si>
  <si>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</si>
  <si>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</si>
  <si>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</si>
  <si>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</si>
  <si>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</si>
  <si>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</si>
  <si>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</si>
  <si>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</si>
  <si>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</si>
  <si>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</si>
  <si>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</si>
  <si>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</si>
  <si>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</si>
  <si>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</si>
  <si>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</si>
  <si>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</si>
  <si>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</si>
  <si>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</si>
  <si>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</si>
  <si>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</si>
  <si>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</si>
  <si>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</si>
  <si>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</si>
  <si>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</si>
  <si>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</si>
  <si>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</si>
  <si>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</si>
  <si>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</si>
  <si>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</si>
  <si>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</si>
  <si>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</si>
  <si>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</si>
  <si>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</si>
  <si>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</si>
  <si>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</si>
  <si>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</si>
  <si>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</si>
  <si>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</si>
  <si>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</si>
  <si>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</si>
  <si>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</si>
  <si>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</si>
  <si>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</si>
  <si>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</si>
  <si>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</si>
  <si>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</si>
  <si>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</si>
  <si>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</si>
  <si>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</si>
  <si>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</si>
  <si>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</si>
  <si>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</si>
  <si>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</si>
  <si>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</si>
  <si>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</si>
  <si>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</si>
  <si>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</si>
  <si>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</si>
  <si>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</si>
  <si>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</si>
  <si>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</si>
  <si>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</si>
  <si>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</si>
  <si>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</si>
  <si>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</si>
  <si>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</si>
  <si>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</si>
  <si>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</si>
  <si>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</si>
  <si>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</si>
  <si>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</si>
  <si>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</si>
  <si>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</si>
  <si>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</si>
  <si>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</si>
  <si>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</si>
  <si>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</si>
  <si>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</si>
  <si>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</si>
  <si>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</si>
  <si>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</si>
  <si>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</si>
  <si>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</si>
  <si>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</si>
  <si>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</si>
  <si>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</si>
  <si>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</si>
  <si>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</si>
  <si>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</si>
  <si>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</si>
  <si>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</si>
  <si>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</si>
  <si>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</si>
  <si>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</si>
  <si>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</si>
  <si>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</si>
  <si>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</si>
  <si>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</si>
  <si>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</si>
  <si>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</si>
  <si>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</si>
  <si>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</si>
  <si>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</si>
  <si>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</si>
  <si>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</si>
  <si>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</si>
  <si>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</si>
  <si>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</si>
  <si>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</si>
  <si>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</si>
  <si>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</si>
  <si>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</si>
  <si>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</si>
  <si>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</si>
  <si>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</si>
  <si>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</si>
  <si>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</si>
  <si>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</si>
  <si>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</si>
  <si>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</si>
  <si>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</si>
  <si>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</si>
  <si>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</si>
  <si>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</si>
  <si>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</si>
  <si>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</si>
  <si>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</si>
  <si>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</si>
  <si>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</si>
  <si>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</si>
  <si>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</si>
  <si>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</si>
  <si>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</si>
  <si>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</si>
  <si>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</si>
  <si>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</si>
  <si>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</si>
  <si>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</si>
  <si>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</si>
  <si>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</si>
  <si>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</si>
  <si>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</si>
  <si>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</si>
  <si>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</si>
  <si>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</si>
  <si>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</si>
  <si>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0.78</t>
  </si>
  <si>
    <t>▲ 4.30</t>
  </si>
  <si>
    <t>国民健康保険事業特別会計</t>
  </si>
  <si>
    <t>▲ 2.72</t>
  </si>
  <si>
    <t>▲ 1.09</t>
  </si>
  <si>
    <t>▲ 0.58</t>
  </si>
  <si>
    <t>▲ 1.36</t>
  </si>
  <si>
    <t>一般会計</t>
  </si>
  <si>
    <t>水道事業会計</t>
  </si>
  <si>
    <t>下水道事業会計</t>
  </si>
  <si>
    <t>後期高齢者医療特別会計</t>
  </si>
  <si>
    <t>その他会計（赤字）</t>
  </si>
  <si>
    <t>▲ 0.00</t>
  </si>
  <si>
    <t>その他会計（黒字）</t>
  </si>
  <si>
    <t>（百万円）</t>
    <phoneticPr fontId="5"/>
  </si>
  <si>
    <t>H30</t>
    <phoneticPr fontId="5"/>
  </si>
  <si>
    <t>R01</t>
    <phoneticPr fontId="5"/>
  </si>
  <si>
    <t>R02</t>
    <phoneticPr fontId="5"/>
  </si>
  <si>
    <t>R03</t>
    <phoneticPr fontId="5"/>
  </si>
  <si>
    <t>R04</t>
    <phoneticPr fontId="5"/>
  </si>
  <si>
    <t>島尻消防組合</t>
    <rPh sb="0" eb="2">
      <t>シマジリ</t>
    </rPh>
    <rPh sb="2" eb="4">
      <t>ショウボウ</t>
    </rPh>
    <rPh sb="4" eb="6">
      <t>クミアイ</t>
    </rPh>
    <phoneticPr fontId="3"/>
  </si>
  <si>
    <t>南部広域行政組合一般会計</t>
    <rPh sb="0" eb="2">
      <t>ナンブ</t>
    </rPh>
    <rPh sb="2" eb="4">
      <t>コウイキ</t>
    </rPh>
    <rPh sb="4" eb="8">
      <t>ギョウセイクミアイ</t>
    </rPh>
    <rPh sb="8" eb="12">
      <t>イッパンカイケイ</t>
    </rPh>
    <phoneticPr fontId="2"/>
  </si>
  <si>
    <t>南部広域行政組合公共用地先行取得事業特別会計</t>
    <rPh sb="0" eb="8">
      <t>ナンブコウイキギョウセイクミアイ</t>
    </rPh>
    <rPh sb="8" eb="10">
      <t>コウキョウ</t>
    </rPh>
    <rPh sb="10" eb="12">
      <t>ヨウチ</t>
    </rPh>
    <rPh sb="12" eb="14">
      <t>センコウ</t>
    </rPh>
    <rPh sb="14" eb="16">
      <t>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</si>
  <si>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2">
      <t>カンキョウ</t>
    </rPh>
    <rPh sb="12" eb="14">
      <t>エイセイ</t>
    </rPh>
    <rPh sb="14" eb="16">
      <t>ジギョウ</t>
    </rPh>
    <rPh sb="16" eb="20">
      <t>トクベツカイケイ</t>
    </rPh>
    <phoneticPr fontId="2"/>
  </si>
  <si>
    <t>南部広域行政組合東部環境衛生事業特別会計</t>
    <rPh sb="0" eb="8">
      <t>ナンブコウイキギョウセイクミアイ</t>
    </rPh>
    <rPh sb="8" eb="10">
      <t>トウブ</t>
    </rPh>
    <rPh sb="10" eb="12">
      <t>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</si>
  <si>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20">
      <t>カンキョウエイセイジギョウトクベツカイケイ</t>
    </rPh>
    <phoneticPr fontId="2"/>
  </si>
  <si>
    <t>沖縄県介護保険広域連合（一般会計）</t>
    <rPh sb="3" eb="5">
      <t>カイゴ</t>
    </rPh>
    <rPh sb="5" eb="7">
      <t>ホケン</t>
    </rPh>
    <rPh sb="7" eb="9">
      <t>コウイキ</t>
    </rPh>
    <rPh sb="9" eb="11">
      <t>レンゴウ</t>
    </rPh>
    <rPh sb="12" eb="14">
      <t>イッパン</t>
    </rPh>
    <rPh sb="14" eb="16">
      <t>カイケイ</t>
    </rPh>
    <phoneticPr fontId="38"/>
  </si>
  <si>
    <t>沖縄県介護保険広域連合（特別会計）</t>
    <rPh sb="3" eb="5">
      <t>カイゴ</t>
    </rPh>
    <rPh sb="5" eb="7">
      <t>ホケン</t>
    </rPh>
    <rPh sb="7" eb="9">
      <t>コウイキ</t>
    </rPh>
    <rPh sb="9" eb="11">
      <t>レンゴウ</t>
    </rPh>
    <rPh sb="12" eb="14">
      <t>トクベツ</t>
    </rPh>
    <rPh sb="14" eb="16">
      <t>カイケイ</t>
    </rPh>
    <phoneticPr fontId="38"/>
  </si>
  <si>
    <t>沖縄県後期高齢者医療広域連合（一般会計等）</t>
  </si>
  <si>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9"/>
  </si>
  <si>
    <t>沖縄県市町村自治会館管理組合</t>
  </si>
  <si>
    <t>南部広域市町村圏事務組合（一般会計）</t>
  </si>
  <si>
    <t>南部広域市町村圏事務組合（いなんせ斎苑）</t>
    <rPh sb="0" eb="12">
      <t>ナンブコウイキシチョウソンケンジムクミアイ</t>
    </rPh>
    <rPh sb="17" eb="19">
      <t>サイエン</t>
    </rPh>
    <phoneticPr fontId="40"/>
  </si>
  <si>
    <t>南部広域市町村圏事務組合（南斎場）</t>
    <rPh sb="0" eb="12">
      <t>ナンブコウイキシチョウソンケンジムクミアイ</t>
    </rPh>
    <rPh sb="13" eb="16">
      <t>ミナミサイジョウ</t>
    </rPh>
    <phoneticPr fontId="40"/>
  </si>
  <si>
    <t>沖縄県町村土地開発公社</t>
  </si>
  <si>
    <t>(有)板馬養殖センター</t>
  </si>
  <si>
    <t>まちづくり振興基金</t>
    <rPh sb="5" eb="9">
      <t>シンコウキキン</t>
    </rPh>
    <phoneticPr fontId="5"/>
  </si>
  <si>
    <t>ふるさとユイマール基金</t>
    <rPh sb="9" eb="11">
      <t>キキン</t>
    </rPh>
    <phoneticPr fontId="5"/>
  </si>
  <si>
    <t>公共施設等総合管理基金</t>
    <rPh sb="0" eb="5">
      <t>コウキョウシセツトウ</t>
    </rPh>
    <rPh sb="5" eb="11">
      <t>ソウゴウカンリキキン</t>
    </rPh>
    <phoneticPr fontId="2"/>
  </si>
  <si>
    <t>退職手当特別負担金引当基金</t>
    <phoneticPr fontId="5"/>
  </si>
  <si>
    <t>南城市歴史文化観光資源基金</t>
    <phoneticPr fontId="5"/>
  </si>
  <si>
    <t>沖縄県市町村総合事務組合一般会計</t>
    <rPh sb="0" eb="3">
      <t>オキナワケン</t>
    </rPh>
    <rPh sb="3" eb="6">
      <t>シチョウソン</t>
    </rPh>
    <rPh sb="6" eb="8">
      <t>ソウゴウ</t>
    </rPh>
    <rPh sb="8" eb="10">
      <t>ジム</t>
    </rPh>
    <rPh sb="10" eb="12">
      <t>クミアイ</t>
    </rPh>
    <rPh sb="12" eb="16">
      <t>イッパンカイケイ</t>
    </rPh>
    <phoneticPr fontId="3"/>
  </si>
  <si>
    <t>基金からの繰入</t>
    <rPh sb="0" eb="2">
      <t>キキン</t>
    </rPh>
    <rPh sb="5" eb="7">
      <t>クリイレ</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</si>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</sst>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8"/>
      <color theme="3"/>
      <name val="游ゴシック Light"/>
      <family val="2"/>
      <charset val="128"/>
      <scheme val="major"/>
    </font>
    <font>
      <b/>
      <sz val="15"/>
      <color theme="3"/>
      <name val="游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C944-4E1E-B83A-4FB18CC6D3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142871</c:v>
                </c:pt>
                <c:pt idx="1">
                  <c:v>82247</c:v>
                </c:pt>
                <c:pt idx="2">
                  <c:v>67255</c:v>
                </c:pt>
                <c:pt idx="3">
                  <c:v>75739</c:v>
                </c:pt>
                <c:pt idx="4">
                  <c:v>69781</c:v>
                </c:pt>
              </c:numCache>
            </c:numRef>
          </c:val>
          <c:smooth val="0"/>
          <c:extLst>
            <c:ext xmlns:c16="http://schemas.microsoft.com/office/drawing/2014/chart" uri="{C3380CC4-5D6E-409C-BE32-E72D297353CC}">
              <c16:uniqueId val="{00000001-C944-4E1E-B83A-4FB18CC6D3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11.44</c:v>
                </c:pt>
                <c:pt idx="1">
                  <c:v>11.14</c:v>
                </c:pt>
                <c:pt idx="2">
                  <c:v>12.8</c:v>
                </c:pt>
                <c:pt idx="3">
                  <c:v>10.28</c:v>
                </c:pt>
                <c:pt idx="4">
                  <c:v>16.010000000000002</c:v>
                </c:pt>
              </c:numCache>
            </c:numRef>
          </c:val>
          <c:extLst>
            <c:ext xmlns:c16="http://schemas.microsoft.com/office/drawing/2014/chart" uri="{C3380CC4-5D6E-409C-BE32-E72D297353CC}">
              <c16:uniqueId val="{00000000-6EB0-4D6C-8963-DE17E69D6C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29.08</c:v>
                </c:pt>
                <c:pt idx="1">
                  <c:v>23.17</c:v>
                </c:pt>
                <c:pt idx="2">
                  <c:v>22.73</c:v>
                </c:pt>
                <c:pt idx="3">
                  <c:v>28.48</c:v>
                </c:pt>
                <c:pt idx="4">
                  <c:v>27.92</c:v>
                </c:pt>
              </c:numCache>
            </c:numRef>
          </c:val>
          <c:extLst>
            <c:ext xmlns:c16="http://schemas.microsoft.com/office/drawing/2014/chart" uri="{C3380CC4-5D6E-409C-BE32-E72D297353CC}">
              <c16:uniqueId val="{00000001-6EB0-4D6C-8963-DE17E69D6C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-0.78</c:v>
                </c:pt>
                <c:pt idx="1">
                  <c:v>-4.3</c:v>
                </c:pt>
                <c:pt idx="2">
                  <c:v>3.39</c:v>
                </c:pt>
                <c:pt idx="3">
                  <c:v>7.38</c:v>
                </c:pt>
                <c:pt idx="4">
                  <c:v>4.57</c:v>
                </c:pt>
              </c:numCache>
            </c:numRef>
          </c:val>
          <c:smooth val="0"/>
          <c:extLst>
            <c:ext xmlns:c16="http://schemas.microsoft.com/office/drawing/2014/chart" uri="{C3380CC4-5D6E-409C-BE32-E72D297353CC}">
              <c16:uniqueId val="{00000002-6EB0-4D6C-8963-DE17E69D6C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DBC-45A6-8756-19220B6048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BC-45A6-8756-19220B6048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DBC-45A6-8756-19220B6048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DBC-45A6-8756-19220B60487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DBC-45A6-8756-19220B60487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0.11</c:v>
                </c:pt>
                <c:pt idx="4">
                  <c:v>#N/A</c:v>
                </c:pt>
                <c:pt idx="5">
                  <c:v>0.13</c:v>
                </c:pt>
                <c:pt idx="6">
                  <c:v>#N/A</c:v>
                </c:pt>
                <c:pt idx="7">
                  <c:v>0.15</c:v>
                </c:pt>
                <c:pt idx="8">
                  <c:v>#N/A</c:v>
                </c:pt>
                <c:pt idx="9">
                  <c:v>0.17</c:v>
                </c:pt>
              </c:numCache>
            </c:numRef>
          </c:val>
          <c:extLst>
            <c:ext xmlns:c16="http://schemas.microsoft.com/office/drawing/2014/chart" uri="{C3380CC4-5D6E-409C-BE32-E72D297353CC}">
              <c16:uniqueId val="{00000005-8DBC-45A6-8756-19220B60487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1.18</c:v>
                </c:pt>
                <c:pt idx="4">
                  <c:v>#N/A</c:v>
                </c:pt>
                <c:pt idx="5">
                  <c:v>0.99</c:v>
                </c:pt>
                <c:pt idx="6">
                  <c:v>#N/A</c:v>
                </c:pt>
                <c:pt idx="7">
                  <c:v>1.4</c:v>
                </c:pt>
                <c:pt idx="8">
                  <c:v>#N/A</c:v>
                </c:pt>
                <c:pt idx="9">
                  <c:v>1.93</c:v>
                </c:pt>
              </c:numCache>
            </c:numRef>
          </c:val>
          <c:extLst>
            <c:ext xmlns:c16="http://schemas.microsoft.com/office/drawing/2014/chart" uri="{C3380CC4-5D6E-409C-BE32-E72D297353CC}">
              <c16:uniqueId val="{00000006-8DBC-45A6-8756-19220B60487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4.76</c:v>
                </c:pt>
                <c:pt idx="2">
                  <c:v>#N/A</c:v>
                </c:pt>
                <c:pt idx="3">
                  <c:v>5.52</c:v>
                </c:pt>
                <c:pt idx="4">
                  <c:v>#N/A</c:v>
                </c:pt>
                <c:pt idx="5">
                  <c:v>5.56</c:v>
                </c:pt>
                <c:pt idx="6">
                  <c:v>#N/A</c:v>
                </c:pt>
                <c:pt idx="7">
                  <c:v>5.65</c:v>
                </c:pt>
                <c:pt idx="8">
                  <c:v>#N/A</c:v>
                </c:pt>
                <c:pt idx="9">
                  <c:v>5.49</c:v>
                </c:pt>
              </c:numCache>
            </c:numRef>
          </c:val>
          <c:extLst>
            <c:ext xmlns:c16="http://schemas.microsoft.com/office/drawing/2014/chart" uri="{C3380CC4-5D6E-409C-BE32-E72D297353CC}">
              <c16:uniqueId val="{00000007-8DBC-45A6-8756-19220B6048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11.44</c:v>
                </c:pt>
                <c:pt idx="2">
                  <c:v>#N/A</c:v>
                </c:pt>
                <c:pt idx="3">
                  <c:v>11.14</c:v>
                </c:pt>
                <c:pt idx="4">
                  <c:v>#N/A</c:v>
                </c:pt>
                <c:pt idx="5">
                  <c:v>12.79</c:v>
                </c:pt>
                <c:pt idx="6">
                  <c:v>#N/A</c:v>
                </c:pt>
                <c:pt idx="7">
                  <c:v>10.28</c:v>
                </c:pt>
                <c:pt idx="8">
                  <c:v>#N/A</c:v>
                </c:pt>
                <c:pt idx="9">
                  <c:v>16</c:v>
                </c:pt>
              </c:numCache>
            </c:numRef>
          </c:val>
          <c:extLst>
            <c:ext xmlns:c16="http://schemas.microsoft.com/office/drawing/2014/chart" uri="{C3380CC4-5D6E-409C-BE32-E72D297353CC}">
              <c16:uniqueId val="{00000008-8DBC-45A6-8756-19220B60487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2.72</c:v>
                </c:pt>
                <c:pt idx="1">
                  <c:v>#N/A</c:v>
                </c:pt>
                <c:pt idx="2">
                  <c:v>#N/A</c:v>
                </c:pt>
                <c:pt idx="3">
                  <c:v>7.0000000000000007E-2</c:v>
                </c:pt>
                <c:pt idx="4">
                  <c:v>1.0900000000000001</c:v>
                </c:pt>
                <c:pt idx="5">
                  <c:v>#N/A</c:v>
                </c:pt>
                <c:pt idx="6">
                  <c:v>0.57999999999999996</c:v>
                </c:pt>
                <c:pt idx="7">
                  <c:v>#N/A</c:v>
                </c:pt>
                <c:pt idx="8">
                  <c:v>1.36</c:v>
                </c:pt>
                <c:pt idx="9">
                  <c:v>#N/A</c:v>
                </c:pt>
              </c:numCache>
            </c:numRef>
          </c:val>
          <c:extLst>
            <c:ext xmlns:c16="http://schemas.microsoft.com/office/drawing/2014/chart" uri="{C3380CC4-5D6E-409C-BE32-E72D297353CC}">
              <c16:uniqueId val="{00000009-8DBC-45A6-8756-19220B6048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1814</c:v>
                </c:pt>
                <c:pt idx="5">
                  <c:v>1816</c:v>
                </c:pt>
                <c:pt idx="8">
                  <c:v>1767</c:v>
                </c:pt>
                <c:pt idx="11">
                  <c:v>1749</c:v>
                </c:pt>
                <c:pt idx="14">
                  <c:v>1721</c:v>
                </c:pt>
              </c:numCache>
            </c:numRef>
          </c:val>
          <c:extLst>
            <c:ext xmlns:c16="http://schemas.microsoft.com/office/drawing/2014/chart" uri="{C3380CC4-5D6E-409C-BE32-E72D297353CC}">
              <c16:uniqueId val="{00000000-BF35-4492-A2A4-A870FB054A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35-4492-A2A4-A870FB054A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35-4492-A2A4-A870FB054A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98</c:v>
                </c:pt>
                <c:pt idx="3">
                  <c:v>90</c:v>
                </c:pt>
                <c:pt idx="6">
                  <c:v>95</c:v>
                </c:pt>
                <c:pt idx="9">
                  <c:v>83</c:v>
                </c:pt>
                <c:pt idx="12">
                  <c:v>82</c:v>
                </c:pt>
              </c:numCache>
            </c:numRef>
          </c:val>
          <c:extLst>
            <c:ext xmlns:c16="http://schemas.microsoft.com/office/drawing/2014/chart" uri="{C3380CC4-5D6E-409C-BE32-E72D297353CC}">
              <c16:uniqueId val="{00000003-BF35-4492-A2A4-A870FB054A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264</c:v>
                </c:pt>
                <c:pt idx="3">
                  <c:v>262</c:v>
                </c:pt>
                <c:pt idx="6">
                  <c:v>251</c:v>
                </c:pt>
                <c:pt idx="9">
                  <c:v>243</c:v>
                </c:pt>
                <c:pt idx="12">
                  <c:v>246</c:v>
                </c:pt>
              </c:numCache>
            </c:numRef>
          </c:val>
          <c:extLst>
            <c:ext xmlns:c16="http://schemas.microsoft.com/office/drawing/2014/chart" uri="{C3380CC4-5D6E-409C-BE32-E72D297353CC}">
              <c16:uniqueId val="{00000004-BF35-4492-A2A4-A870FB054A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35-4492-A2A4-A870FB054A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35-4492-A2A4-A870FB054A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2135</c:v>
                </c:pt>
                <c:pt idx="3">
                  <c:v>2126</c:v>
                </c:pt>
                <c:pt idx="6">
                  <c:v>2040</c:v>
                </c:pt>
                <c:pt idx="9">
                  <c:v>1998</c:v>
                </c:pt>
                <c:pt idx="12">
                  <c:v>2004</c:v>
                </c:pt>
              </c:numCache>
            </c:numRef>
          </c:val>
          <c:extLst>
            <c:ext xmlns:c16="http://schemas.microsoft.com/office/drawing/2014/chart" uri="{C3380CC4-5D6E-409C-BE32-E72D297353CC}">
              <c16:uniqueId val="{00000007-BF35-4492-A2A4-A870FB054A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683</c:v>
                </c:pt>
                <c:pt idx="2">
                  <c:v>#N/A</c:v>
                </c:pt>
                <c:pt idx="3">
                  <c:v>#N/A</c:v>
                </c:pt>
                <c:pt idx="4">
                  <c:v>662</c:v>
                </c:pt>
                <c:pt idx="5">
                  <c:v>#N/A</c:v>
                </c:pt>
                <c:pt idx="6">
                  <c:v>#N/A</c:v>
                </c:pt>
                <c:pt idx="7">
                  <c:v>619</c:v>
                </c:pt>
                <c:pt idx="8">
                  <c:v>#N/A</c:v>
                </c:pt>
                <c:pt idx="9">
                  <c:v>#N/A</c:v>
                </c:pt>
                <c:pt idx="10">
                  <c:v>575</c:v>
                </c:pt>
                <c:pt idx="11">
                  <c:v>#N/A</c:v>
                </c:pt>
                <c:pt idx="12">
                  <c:v>#N/A</c:v>
                </c:pt>
                <c:pt idx="13">
                  <c:v>611</c:v>
                </c:pt>
                <c:pt idx="14">
                  <c:v>#N/A</c:v>
                </c:pt>
              </c:numCache>
            </c:numRef>
          </c:val>
          <c:smooth val="0"/>
          <c:extLst>
            <c:ext xmlns:c16="http://schemas.microsoft.com/office/drawing/2014/chart" uri="{C3380CC4-5D6E-409C-BE32-E72D297353CC}">
              <c16:uniqueId val="{00000008-BF35-4492-A2A4-A870FB054A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20385</c:v>
                </c:pt>
                <c:pt idx="5">
                  <c:v>19697</c:v>
                </c:pt>
                <c:pt idx="8">
                  <c:v>18889</c:v>
                </c:pt>
                <c:pt idx="11">
                  <c:v>17962</c:v>
                </c:pt>
                <c:pt idx="14">
                  <c:v>16669</c:v>
                </c:pt>
              </c:numCache>
            </c:numRef>
          </c:val>
          <c:extLst>
            <c:ext xmlns:c16="http://schemas.microsoft.com/office/drawing/2014/chart" uri="{C3380CC4-5D6E-409C-BE32-E72D297353CC}">
              <c16:uniqueId val="{00000000-04A3-476A-AA54-3CDF73AE79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4A3-476A-AA54-3CDF73AE79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7423</c:v>
                </c:pt>
                <c:pt idx="5">
                  <c:v>6982</c:v>
                </c:pt>
                <c:pt idx="8">
                  <c:v>6422</c:v>
                </c:pt>
                <c:pt idx="11">
                  <c:v>7371</c:v>
                </c:pt>
                <c:pt idx="14">
                  <c:v>7230</c:v>
                </c:pt>
              </c:numCache>
            </c:numRef>
          </c:val>
          <c:extLst>
            <c:ext xmlns:c16="http://schemas.microsoft.com/office/drawing/2014/chart" uri="{C3380CC4-5D6E-409C-BE32-E72D297353CC}">
              <c16:uniqueId val="{00000002-04A3-476A-AA54-3CDF73AE79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A3-476A-AA54-3CDF73AE79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A3-476A-AA54-3CDF73AE79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A3-476A-AA54-3CDF73AE79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737</c:v>
                </c:pt>
                <c:pt idx="3">
                  <c:v>410</c:v>
                </c:pt>
                <c:pt idx="6">
                  <c:v>453</c:v>
                </c:pt>
                <c:pt idx="9">
                  <c:v>454</c:v>
                </c:pt>
                <c:pt idx="12">
                  <c:v>317</c:v>
                </c:pt>
              </c:numCache>
            </c:numRef>
          </c:val>
          <c:extLst>
            <c:ext xmlns:c16="http://schemas.microsoft.com/office/drawing/2014/chart" uri="{C3380CC4-5D6E-409C-BE32-E72D297353CC}">
              <c16:uniqueId val="{00000006-04A3-476A-AA54-3CDF73AE79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452</c:v>
                </c:pt>
                <c:pt idx="3">
                  <c:v>389</c:v>
                </c:pt>
                <c:pt idx="6">
                  <c:v>364</c:v>
                </c:pt>
                <c:pt idx="9">
                  <c:v>358</c:v>
                </c:pt>
                <c:pt idx="12">
                  <c:v>572</c:v>
                </c:pt>
              </c:numCache>
            </c:numRef>
          </c:val>
          <c:extLst>
            <c:ext xmlns:c16="http://schemas.microsoft.com/office/drawing/2014/chart" uri="{C3380CC4-5D6E-409C-BE32-E72D297353CC}">
              <c16:uniqueId val="{00000007-04A3-476A-AA54-3CDF73AE79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3761</c:v>
                </c:pt>
                <c:pt idx="3">
                  <c:v>3781</c:v>
                </c:pt>
                <c:pt idx="6">
                  <c:v>3576</c:v>
                </c:pt>
                <c:pt idx="9">
                  <c:v>3312</c:v>
                </c:pt>
                <c:pt idx="12">
                  <c:v>3050</c:v>
                </c:pt>
              </c:numCache>
            </c:numRef>
          </c:val>
          <c:extLst>
            <c:ext xmlns:c16="http://schemas.microsoft.com/office/drawing/2014/chart" uri="{C3380CC4-5D6E-409C-BE32-E72D297353CC}">
              <c16:uniqueId val="{00000008-04A3-476A-AA54-3CDF73AE79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A3-476A-AA54-3CDF73AE79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21880</c:v>
                </c:pt>
                <c:pt idx="3">
                  <c:v>21541</c:v>
                </c:pt>
                <c:pt idx="6">
                  <c:v>20873</c:v>
                </c:pt>
                <c:pt idx="9">
                  <c:v>20367</c:v>
                </c:pt>
                <c:pt idx="12">
                  <c:v>19711</c:v>
                </c:pt>
              </c:numCache>
            </c:numRef>
          </c:val>
          <c:extLst>
            <c:ext xmlns:c16="http://schemas.microsoft.com/office/drawing/2014/chart" uri="{C3380CC4-5D6E-409C-BE32-E72D297353CC}">
              <c16:uniqueId val="{0000000A-04A3-476A-AA54-3CDF73AE79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A3-476A-AA54-3CDF73AE79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2643</c:v>
                </c:pt>
                <c:pt idx="1">
                  <c:v>3544</c:v>
                </c:pt>
                <c:pt idx="2">
                  <c:v>3422</c:v>
                </c:pt>
              </c:numCache>
            </c:numRef>
          </c:val>
          <c:extLst>
            <c:ext xmlns:c16="http://schemas.microsoft.com/office/drawing/2014/chart" uri="{C3380CC4-5D6E-409C-BE32-E72D297353CC}">
              <c16:uniqueId val="{00000000-4958-4CC0-B37A-E60733E4EC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2958</c:v>
                </c:pt>
                <c:pt idx="1">
                  <c:v>2909</c:v>
                </c:pt>
                <c:pt idx="2">
                  <c:v>2716</c:v>
                </c:pt>
              </c:numCache>
            </c:numRef>
          </c:val>
          <c:extLst>
            <c:ext xmlns:c16="http://schemas.microsoft.com/office/drawing/2014/chart" uri="{C3380CC4-5D6E-409C-BE32-E72D297353CC}">
              <c16:uniqueId val="{00000001-4958-4CC0-B37A-E60733E4EC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3394</c:v>
                </c:pt>
                <c:pt idx="1">
                  <c:v>3504</c:v>
                </c:pt>
                <c:pt idx="2">
                  <c:v>3610</c:v>
                </c:pt>
              </c:numCache>
            </c:numRef>
          </c:val>
          <c:extLst>
            <c:ext xmlns:c16="http://schemas.microsoft.com/office/drawing/2014/chart" uri="{C3380CC4-5D6E-409C-BE32-E72D297353CC}">
              <c16:uniqueId val="{00000002-4958-4CC0-B37A-E60733E4EC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中学校改築事業の新たな償還が始まったことで、元利償還金及び実質公債費比率の分子ともに増加している。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今後も各種事業の精査を十分に行い、新たな起債の抑制に努めていく。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年度をピークに年々減少しているが、今年度は充当可能財源等の減少幅が大きく、将来負担比率の分子は悪化している。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今後も社会保障費等で財政需要の増加が予想され、基金の積立は難しい状況となる中、公共施設の整備は予定されているため、これまで以上に公債費の適正化に取り組んでいく。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財政調整基金と減債基金の減少幅が大きく、基金全体で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人口増、高齢化等の要因で今後の財政需要も増加してくことが確実視される中、健全な財政運営を維持していくため、現時点と同程度の基金残高を維持できるよう取り組んでいく。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まちづくり振興基金：市民の連携の強化及び地域振興のための事業費用に充てる。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ふるさとユイマール基金：寄附者が指定したまちづくりの基本方針に関する事業費用に充てる。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退職手当特別負担金引当基金：職員の退職手当の支給に要する費用に充てる特別負担金に充てる。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南城市歴史文化観光資源整備基金：世界遺産の斎場御嶽やその周辺に位置する歴史・文化遺産及び観光資源の保全と整備費用に充てる。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南城市公共施設等総合管理基金：長期にわたり安全かつ快適な公共施設等の保全及び財政の健全な運営に資するために充てる。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まちづくり振興基金：地域振興事業費用へ充てたことにより減少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ふるさとユイマール基金：ふるさと納税の増加により増加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退職手当特別負担金引当基金：退職手当特別負担金へ充てたことにより減少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南城市歴史文化観光資源整備基金：施設収入が取り崩し額を下回ったことにより減少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南城市公共施設等総合管理基金：土地建物貸付収入を財源に積み立てしたことにより増加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まちづくり振興基金：まちづくり振興に伴う財政需要に備えると共に、必要に応じて市民の連携の強化及び地域振興のための事業に充てる。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ふるさとユイマール基金：財源が寄付金であるため、寄付者の本市への思いを適切に把握し、その思いを具体化するための事業に充てる。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退職手当特別負担金引当基金：退職手当支給に要する費用に充てる特別負担金が、財政を圧迫しないよう適切な基金残高を維持していく。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南城市歴史文化観光資源整備基金：斎場御嶽やその周辺に位置する歴史・文化遺産及び観光資源の保全と整備を行っていく。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南城市公共施設等総合管理基金：土地建物貸付収入を原資に将来の公共施設の老朽化や適正な管理運営に努め、財政の健全な運営に資する。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前年度に比べ決算剰余金は増加したが、当初・補正予算時の取崩額が大きく、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災害時や今後の社会保障費等の歳出など年度間の財源不足に備えて、現時点と同程度の基金残高を維持できるよう取り組んでいく。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公債費に充てたため、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取り崩しを抑え、将来の債務に備え、積立を行うよう検討する。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37742EB-8F9C-4A3B-A0AD-3970F5998E8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8397F89-BE30-43C8-A184-5CA579BF76C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53EC4AD-4558-4708-BC23-329A8CDD79E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0E11370-4ADA-4942-A943-1C51A6DEF25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B4D1415-52F5-4F87-A7B1-FF2FDBE1543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0E3CFD5-9D7B-4BDE-9028-CCAD3961C97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88AA394-BA9A-4CBA-9A19-26346FE5900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CC199D1-AD11-4F58-8432-AE63E655582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F683AB9-8736-4717-92FD-57BAAF3EE44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7282E18-3ECA-4A91-BAA6-59C443889E7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45,928
45,582
49.94
29,479,903
27,245,760
1,961,936
12,257,712
19,710,531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1AB637C-336E-4619-A8D3-BD6CC136319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4130C59-DFC2-4742-94B8-CB8F065081F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6ECD189-CB24-477D-9CDE-A3D1DAE6CDD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F3DF98E-D4FB-4218-990B-FC69F46EA76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689D5B8-2117-4E9D-9471-C4F133422DB5}"/>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1CEBAD1-71D2-446C-918A-5B7D7B27FD6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1A9773A-4CB4-49B7-87B4-83C56FB1934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755D52A-AA58-4E29-9B90-286360AABAB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86E8053-DF54-49C8-B1F8-45F58080725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5AA5528-34A1-48B5-98E8-4CE7C7CE89B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DC6B976-03DC-4B0C-9925-EDF7DA36B1B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906EC22-A6B3-4954-97B3-DB9282D75D0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9E0B6CE-C82A-4ACE-837E-8DC5E11EFD2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06FE8ED-131E-404B-A844-925B4351008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169B307-C8C5-491B-BEF5-1D0AAE16D60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8B03F59-39A8-4CEC-9470-C55E3980679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3946DE1-71EA-4647-A258-930BA374770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462C5D1-3089-4BCB-BD23-D17F8745BC0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E918B47-28FC-47F8-9D0B-B1F545074A4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8D9767E-7E90-48D6-BCBB-4CD9F6037E6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4F439F1-05A0-4D1F-A603-1739F6BEB3F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1FB1B17-1314-4C1C-93E9-99F52AFB99A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12F77FA-652A-4EFB-BFC9-DC1F6DBDEA7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38FF982-1542-42F9-A664-30F7DEF7C2F2}"/>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A1D5C53-6C1D-40EA-BB43-E8BE109CD08F}"/>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9415AB8-F270-4E2E-BE65-4C551186137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2A3C568-AAAE-4935-A647-5D7BD91B54C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35595EA-063E-4DD1-92DD-0F8E6E53AF9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A7FD28E-0291-4F5C-BE78-6D21D61C727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2322877-4D7E-48F0-940C-C1A4F2DE59D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AFFEE4C-3B71-41BE-B636-B7C017F44E3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21A5089-B895-407B-91BD-9CB3682AF71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9A1F86C-3E56-4F3C-9327-BF374D0E1DF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D01A731-CB4D-4AF4-B09D-C27EC645D33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0879712-D009-4E26-92B3-27CCC0FE7BD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7F57637-965B-4A67-BAF2-7A47824CC0E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0D44691-53CF-4E03-9A02-0BCCAFC4627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市内に中心となる産業がないことや生産年齢人口の割合が低いこと等により、財政基盤が弱く、類似団体平均を下回っている。オンライン申請の充実や</a:t>
          </a:r>
          <a:r>
            <a:rPr kumimoji="1" lang="en-US" altLang="ja-JP" sz="1300">
              <a:latin typeface="ＭＳ Ｐゴシック" panose="020B0600070205080204" pitchFamily="50" charset="-128"/>
              <a:ea typeface="ＭＳ Ｐゴシック" panose="020B0600070205080204" pitchFamily="50" charset="-128"/>
            </a:rPr>
            <a:t>BPR</a:t>
          </a:r>
          <a:r>
            <a:rPr kumimoji="1" lang="ja-JP" altLang="en-US" sz="1300">
              <a:latin typeface="ＭＳ Ｐゴシック" panose="020B0600070205080204" pitchFamily="50" charset="-128"/>
              <a:ea typeface="ＭＳ Ｐゴシック" panose="020B0600070205080204" pitchFamily="50" charset="-128"/>
            </a:rPr>
            <a:t>、窓口・内部業務の民間委託等で行政の効率化を進めるとともに、各種事業の見直しにより財政の健全化に努めていく。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D0B3435-2052-4A60-A49D-E6D8F85A773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10BBA7F9-6D49-432D-A374-A32D2FB8FCAD}"/>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A1B3A3A0-BCA0-41EF-B5BD-24FAAAE7C98C}"/>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FDD70F71-CF52-4ABB-B15E-2D4ED4C92EE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5B08B04D-586B-48B1-BE72-9283825C618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8E291AC8-1906-4347-BDC7-0BAC5F0BEDC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4B2937D0-E20F-4C90-8052-E6534A6D7E5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B571B602-8280-43FC-8D34-4D4A5FB49212}"/>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F74238B8-BDCB-4226-99C8-22AFBE845D9A}"/>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52C82AF8-D71C-4F1A-92FE-5F66E5093D1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C11A5461-421A-432A-8613-3A58ED97B2F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F96607C7-532E-463E-B46C-76155588CF5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90D22F14-AFF2-4286-9969-AAB9C8A9C797}"/>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2A15E75-9F9D-4ED0-85B9-A49073D22F4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BD3BF029-DC99-491A-A196-D90B73752E1E}"/>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EA9C2842-F2A1-4287-9E62-E9719B9AA2F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DB41C98B-210D-4BA5-9BED-8F1C4E6F1605}"/>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83E7E12D-8462-41E4-ABEF-10C2DEDEF274}"/>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AB88B9E1-F040-4D23-B24E-8C71E175ED1C}"/>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B5CE7516-9FC1-47FE-AF40-5A6F79823A04}"/>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3856B251-94E0-4A29-9A4D-12F39766670D}"/>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0" name="直線コネクタ 69">
          <a:extLst>
            <a:ext uri="{FF2B5EF4-FFF2-40B4-BE49-F238E27FC236}">
              <a16:creationId xmlns:a16="http://schemas.microsoft.com/office/drawing/2014/main" id="{36B0695C-2D30-46E1-9F21-D701F30218AF}"/>
            </a:ext>
          </a:extLst>
        </xdr:cNvPr>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1796D842-9E44-43EF-977A-E641B2469787}"/>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60ECFC20-181F-408F-BE6E-F4EDF1EAC49D}"/>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3" name="直線コネクタ 72">
          <a:extLst>
            <a:ext uri="{FF2B5EF4-FFF2-40B4-BE49-F238E27FC236}">
              <a16:creationId xmlns:a16="http://schemas.microsoft.com/office/drawing/2014/main" id="{CA02230F-7B67-4038-9F19-0A608ABB0123}"/>
            </a:ext>
          </a:extLst>
        </xdr:cNvPr>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D93FC381-1802-429C-87FF-10E793DEEBD7}"/>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CCF92157-4509-4421-89B5-79F547903D52}"/>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25400</xdr:rowOff>
    </xdr:to>
    <xdr:cxnSp macro="">
      <xdr:nvCxnSpPr>
        <xdr:cNvPr id="76" name="直線コネクタ 75">
          <a:extLst>
            <a:ext uri="{FF2B5EF4-FFF2-40B4-BE49-F238E27FC236}">
              <a16:creationId xmlns:a16="http://schemas.microsoft.com/office/drawing/2014/main" id="{32A8C90E-84C8-4938-BFF4-3B86AA1957A4}"/>
            </a:ext>
          </a:extLst>
        </xdr:cNvPr>
        <xdr:cNvCxnSpPr/>
      </xdr:nvCxnSpPr>
      <xdr:spPr>
        <a:xfrm flipV="1">
          <a:off x="2336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A67BD07-7889-4111-9968-0FA1AA9385E5}"/>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8" name="テキスト ボックス 77">
          <a:extLst>
            <a:ext uri="{FF2B5EF4-FFF2-40B4-BE49-F238E27FC236}">
              <a16:creationId xmlns:a16="http://schemas.microsoft.com/office/drawing/2014/main" id="{5B9B9E10-5760-458F-B1C7-4A1CB747F128}"/>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9" name="直線コネクタ 78">
          <a:extLst>
            <a:ext uri="{FF2B5EF4-FFF2-40B4-BE49-F238E27FC236}">
              <a16:creationId xmlns:a16="http://schemas.microsoft.com/office/drawing/2014/main" id="{9B9A00B0-C805-4465-8209-129F6B6B9959}"/>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a:extLst>
            <a:ext uri="{FF2B5EF4-FFF2-40B4-BE49-F238E27FC236}">
              <a16:creationId xmlns:a16="http://schemas.microsoft.com/office/drawing/2014/main" id="{64BC7B1E-7F28-4982-A21A-F1F292AB3E7B}"/>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1" name="テキスト ボックス 80">
          <a:extLst>
            <a:ext uri="{FF2B5EF4-FFF2-40B4-BE49-F238E27FC236}">
              <a16:creationId xmlns:a16="http://schemas.microsoft.com/office/drawing/2014/main" id="{B29A706D-D4B4-4AA6-849D-DF97EE2D9B68}"/>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43DF25B1-6EEA-4A83-829B-E669FFC1DFA5}"/>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3" name="テキスト ボックス 82">
          <a:extLst>
            <a:ext uri="{FF2B5EF4-FFF2-40B4-BE49-F238E27FC236}">
              <a16:creationId xmlns:a16="http://schemas.microsoft.com/office/drawing/2014/main" id="{F6581271-DC0B-4599-853A-94E659E879DD}"/>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A5C2273-F6EB-449C-8917-FAA2C6A6AE2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CB8AEF4-6F56-4BDA-A4ED-1AA9B2F9D25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01CF7FA-4611-4384-9AF9-893AACF9FBE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ACA933D-9709-4AA5-989C-F792A918785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D1B21CA-0BB3-45B2-B02C-5CA7B9A6183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89" name="楕円 88">
          <a:extLst>
            <a:ext uri="{FF2B5EF4-FFF2-40B4-BE49-F238E27FC236}">
              <a16:creationId xmlns:a16="http://schemas.microsoft.com/office/drawing/2014/main" id="{2DF81375-9183-4BF8-A370-B801AFDE95B6}"/>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0" name="財政力該当値テキスト">
          <a:extLst>
            <a:ext uri="{FF2B5EF4-FFF2-40B4-BE49-F238E27FC236}">
              <a16:creationId xmlns:a16="http://schemas.microsoft.com/office/drawing/2014/main" id="{60C28F2A-0D11-44C1-B2F1-EA3524220CD5}"/>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1" name="楕円 90">
          <a:extLst>
            <a:ext uri="{FF2B5EF4-FFF2-40B4-BE49-F238E27FC236}">
              <a16:creationId xmlns:a16="http://schemas.microsoft.com/office/drawing/2014/main" id="{22238458-320F-4728-9AC7-CDC67AC23937}"/>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2" name="テキスト ボックス 91">
          <a:extLst>
            <a:ext uri="{FF2B5EF4-FFF2-40B4-BE49-F238E27FC236}">
              <a16:creationId xmlns:a16="http://schemas.microsoft.com/office/drawing/2014/main" id="{67D6D16D-2DEF-445B-B9F8-8FEE0DFFD38A}"/>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3" name="楕円 92">
          <a:extLst>
            <a:ext uri="{FF2B5EF4-FFF2-40B4-BE49-F238E27FC236}">
              <a16:creationId xmlns:a16="http://schemas.microsoft.com/office/drawing/2014/main" id="{A95F664B-AF1B-4E1E-BC97-1F0041FA090D}"/>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4" name="テキスト ボックス 93">
          <a:extLst>
            <a:ext uri="{FF2B5EF4-FFF2-40B4-BE49-F238E27FC236}">
              <a16:creationId xmlns:a16="http://schemas.microsoft.com/office/drawing/2014/main" id="{53CDB3AC-EF86-479E-92E3-06F25F1D1DEB}"/>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5" name="楕円 94">
          <a:extLst>
            <a:ext uri="{FF2B5EF4-FFF2-40B4-BE49-F238E27FC236}">
              <a16:creationId xmlns:a16="http://schemas.microsoft.com/office/drawing/2014/main" id="{E3BCA38A-1EB6-42FC-9C2C-0D2358A297FF}"/>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6" name="テキスト ボックス 95">
          <a:extLst>
            <a:ext uri="{FF2B5EF4-FFF2-40B4-BE49-F238E27FC236}">
              <a16:creationId xmlns:a16="http://schemas.microsoft.com/office/drawing/2014/main" id="{AC28B366-2600-45EA-B394-357730DF3816}"/>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a:extLst>
            <a:ext uri="{FF2B5EF4-FFF2-40B4-BE49-F238E27FC236}">
              <a16:creationId xmlns:a16="http://schemas.microsoft.com/office/drawing/2014/main" id="{6DE5A818-898E-4E10-9973-0105EEC8D812}"/>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8" name="テキスト ボックス 97">
          <a:extLst>
            <a:ext uri="{FF2B5EF4-FFF2-40B4-BE49-F238E27FC236}">
              <a16:creationId xmlns:a16="http://schemas.microsoft.com/office/drawing/2014/main" id="{F54B7A5C-74AA-4208-8C86-A65712EF11FE}"/>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2A50DA2B-006A-4907-8483-F9F6F7196F3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5DBEA7B-B3F4-4BF2-8B25-FA1456AE8B9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DEEA6BFB-B954-4BCB-8EC8-D22349F6464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1F777E00-3ABE-42D0-8169-D938076A811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B881751-46E5-476C-9590-7E03DBBFBDB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FF5624B-9446-4830-8B2D-88EE5C01E12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2CD65F7B-3CEF-4D95-ABD4-27D64ABFDB7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3D0F9838-7AD8-43DF-A807-D199CE9850B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5C19005F-C2A2-43CF-B7D1-00F1EBFA38D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BFED0613-A1A7-49F9-BF4C-729F35B5363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8C52EAAB-2464-43CB-B175-B4396A35EC1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2459D00F-F0AD-4916-A998-2F7076B1883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1C0F65AD-344F-44EF-947C-85CBF86E5CA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一般財源充当経常経費は扶助費や補助費等で増加し、経常一般財源は地方特例交付金、普通交付税、臨時財政対策債等で減少したため、前年比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ポイントも悪化しているが、類似団体平均及び県平均は上回っている。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378212CD-6AF9-4AB0-A86B-967C94E76E12}"/>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BA417809-5544-4097-9345-979FCD99D9D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ECD82A7-C948-4200-AFC0-B6BBE53A2744}"/>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B3E0DE64-8693-45FA-9F4F-F1E2C1D9201F}"/>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C40857FD-8E16-402A-9A97-57C771721416}"/>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3A2B39BB-1B83-4363-A1C7-21613FACF3C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F4BA14F-ADCB-4761-972A-86B8EA6CF1B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7AC1A5FC-B629-45E8-AC39-AD61E5B14EF5}"/>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65C323FA-03A9-4317-8F3D-480B649A693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BE9F3793-6BF8-41D7-9963-779EE81C9E9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EB4E4DE6-0B05-44A0-AA4E-C80F0B0DAB0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860C4674-4358-4D38-94DD-46514901AE6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DE3B360-02E6-4489-8ACE-07B8A6D5599F}"/>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F9C9363-F412-4DBB-8602-2D36722ADDB6}"/>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9CF4A8FA-F27B-4ACB-ABFA-D17C8F1447F4}"/>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D51293C3-1768-4B1F-8B3B-369943F4D8DE}"/>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929E581D-20B3-4AA6-90EB-31A4705E7F14}"/>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94297</xdr:rowOff>
    </xdr:from>
    <xdr:to>
      <xdr:col>23</xdr:col>
      <xdr:colOff>133350</xdr:colOff>
      <xdr:row>61</xdr:row>
      <xdr:rowOff>46990</xdr:rowOff>
    </xdr:to>
    <xdr:cxnSp macro="">
      <xdr:nvCxnSpPr>
        <xdr:cNvPr id="129" name="直線コネクタ 128">
          <a:extLst>
            <a:ext uri="{FF2B5EF4-FFF2-40B4-BE49-F238E27FC236}">
              <a16:creationId xmlns:a16="http://schemas.microsoft.com/office/drawing/2014/main" id="{02A477BF-102A-4BFF-9571-C560650EA8F5}"/>
            </a:ext>
          </a:extLst>
        </xdr:cNvPr>
        <xdr:cNvCxnSpPr/>
      </xdr:nvCxnSpPr>
      <xdr:spPr>
        <a:xfrm>
          <a:off x="4114800" y="10209847"/>
          <a:ext cx="8382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F8E3E3F2-9D3A-4AB6-AD5E-C6D11B9F0261}"/>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2EDB9C5-42A3-4E35-8D19-3B479178D4F5}"/>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94297</xdr:rowOff>
    </xdr:from>
    <xdr:to>
      <xdr:col>19</xdr:col>
      <xdr:colOff>133350</xdr:colOff>
      <xdr:row>61</xdr:row>
      <xdr:rowOff>40957</xdr:rowOff>
    </xdr:to>
    <xdr:cxnSp macro="">
      <xdr:nvCxnSpPr>
        <xdr:cNvPr id="132" name="直線コネクタ 131">
          <a:extLst>
            <a:ext uri="{FF2B5EF4-FFF2-40B4-BE49-F238E27FC236}">
              <a16:creationId xmlns:a16="http://schemas.microsoft.com/office/drawing/2014/main" id="{10D500FB-BD18-4ABE-B989-D005D0228487}"/>
            </a:ext>
          </a:extLst>
        </xdr:cNvPr>
        <xdr:cNvCxnSpPr/>
      </xdr:nvCxnSpPr>
      <xdr:spPr>
        <a:xfrm flipV="1">
          <a:off x="3225800" y="10209847"/>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7AE2368F-4867-4726-8BF6-2D277C955AD7}"/>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F33DBCA-7B5D-473B-9198-AE787B7489B8}"/>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62</xdr:row>
      <xdr:rowOff>38418</xdr:rowOff>
    </xdr:to>
    <xdr:cxnSp macro="">
      <xdr:nvCxnSpPr>
        <xdr:cNvPr id="135" name="直線コネクタ 134">
          <a:extLst>
            <a:ext uri="{FF2B5EF4-FFF2-40B4-BE49-F238E27FC236}">
              <a16:creationId xmlns:a16="http://schemas.microsoft.com/office/drawing/2014/main" id="{B78D8423-994D-4A6B-BD3F-939766C4FF21}"/>
            </a:ext>
          </a:extLst>
        </xdr:cNvPr>
        <xdr:cNvCxnSpPr/>
      </xdr:nvCxnSpPr>
      <xdr:spPr>
        <a:xfrm flipV="1">
          <a:off x="2336800" y="10499407"/>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a:extLst>
            <a:ext uri="{FF2B5EF4-FFF2-40B4-BE49-F238E27FC236}">
              <a16:creationId xmlns:a16="http://schemas.microsoft.com/office/drawing/2014/main" id="{CA9E0749-1A6B-4368-9644-4CC1898119B0}"/>
            </a:ext>
          </a:extLst>
        </xdr:cNvPr>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37" name="テキスト ボックス 136">
          <a:extLst>
            <a:ext uri="{FF2B5EF4-FFF2-40B4-BE49-F238E27FC236}">
              <a16:creationId xmlns:a16="http://schemas.microsoft.com/office/drawing/2014/main" id="{C4D16A09-7232-4676-B5C9-06DDD9A4785B}"/>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125413</xdr:rowOff>
    </xdr:from>
    <xdr:to>
      <xdr:col>11</xdr:col>
      <xdr:colOff>31750</xdr:colOff>
      <xdr:row>62</xdr:row>
      <xdr:rowOff>38418</xdr:rowOff>
    </xdr:to>
    <xdr:cxnSp macro="">
      <xdr:nvCxnSpPr>
        <xdr:cNvPr id="138" name="直線コネクタ 137">
          <a:extLst>
            <a:ext uri="{FF2B5EF4-FFF2-40B4-BE49-F238E27FC236}">
              <a16:creationId xmlns:a16="http://schemas.microsoft.com/office/drawing/2014/main" id="{90E7D9C5-31EF-401F-9B6F-2E16102AF19C}"/>
            </a:ext>
          </a:extLst>
        </xdr:cNvPr>
        <xdr:cNvCxnSpPr/>
      </xdr:nvCxnSpPr>
      <xdr:spPr>
        <a:xfrm>
          <a:off x="1447800" y="1058386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a:extLst>
            <a:ext uri="{FF2B5EF4-FFF2-40B4-BE49-F238E27FC236}">
              <a16:creationId xmlns:a16="http://schemas.microsoft.com/office/drawing/2014/main" id="{BE0D66E6-476C-4612-AC2B-D60C8CAC487F}"/>
            </a:ext>
          </a:extLst>
        </xdr:cNvPr>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80980</xdr:rowOff>
    </xdr:from>
    <xdr:ext cx="762000" cy="259045"/>
    <xdr:sp macro="" textlink="">
      <xdr:nvSpPr>
        <xdr:cNvPr id="140" name="テキスト ボックス 139">
          <a:extLst>
            <a:ext uri="{FF2B5EF4-FFF2-40B4-BE49-F238E27FC236}">
              <a16:creationId xmlns:a16="http://schemas.microsoft.com/office/drawing/2014/main" id="{5FEDB5A0-C90A-4F71-9DBA-CBC364EF2CE1}"/>
            </a:ext>
          </a:extLst>
        </xdr:cNvPr>
        <xdr:cNvSpPr txBox="1"/>
      </xdr:nvSpPr>
      <xdr:spPr>
        <a:xfrm>
          <a:off x="1955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a:extLst>
            <a:ext uri="{FF2B5EF4-FFF2-40B4-BE49-F238E27FC236}">
              <a16:creationId xmlns:a16="http://schemas.microsoft.com/office/drawing/2014/main" id="{B54B76EA-F26F-4E71-9675-5BC9ACC5F404}"/>
            </a:ext>
          </a:extLst>
        </xdr:cNvPr>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42" name="テキスト ボックス 141">
          <a:extLst>
            <a:ext uri="{FF2B5EF4-FFF2-40B4-BE49-F238E27FC236}">
              <a16:creationId xmlns:a16="http://schemas.microsoft.com/office/drawing/2014/main" id="{F66EE2E9-E9D1-49DC-A965-A9412488D862}"/>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128963B5-5540-4797-B9DE-2D1EBBF706B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F42E4D3D-D2EA-403F-A6DB-D45697A5E5C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4021A11-B705-41E9-AB72-B0E9A88A1A9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54307B2-67DB-4003-8747-7C23AA3657D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6A09769-3973-4EB7-BC50-BF40B19340F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8" name="楕円 147">
          <a:extLst>
            <a:ext uri="{FF2B5EF4-FFF2-40B4-BE49-F238E27FC236}">
              <a16:creationId xmlns:a16="http://schemas.microsoft.com/office/drawing/2014/main" id="{1816E6AD-BA61-4191-9579-8D45AC6B6CCB}"/>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49" name="財政構造の弾力性該当値テキスト">
          <a:extLst>
            <a:ext uri="{FF2B5EF4-FFF2-40B4-BE49-F238E27FC236}">
              <a16:creationId xmlns:a16="http://schemas.microsoft.com/office/drawing/2014/main" id="{734F06A3-2860-454B-94A4-A932D76FB4EE}"/>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43497</xdr:rowOff>
    </xdr:from>
    <xdr:to>
      <xdr:col>19</xdr:col>
      <xdr:colOff>184150</xdr:colOff>
      <xdr:row>59</xdr:row>
      <xdr:rowOff>145097</xdr:rowOff>
    </xdr:to>
    <xdr:sp macro="" textlink="">
      <xdr:nvSpPr>
        <xdr:cNvPr id="150" name="楕円 149">
          <a:extLst>
            <a:ext uri="{FF2B5EF4-FFF2-40B4-BE49-F238E27FC236}">
              <a16:creationId xmlns:a16="http://schemas.microsoft.com/office/drawing/2014/main" id="{AD30B6FD-71B7-4CED-85E1-8C6B5BEA54DC}"/>
            </a:ext>
          </a:extLst>
        </xdr:cNvPr>
        <xdr:cNvSpPr/>
      </xdr:nvSpPr>
      <xdr:spPr>
        <a:xfrm>
          <a:off x="4064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155274</xdr:rowOff>
    </xdr:from>
    <xdr:ext cx="736600" cy="259045"/>
    <xdr:sp macro="" textlink="">
      <xdr:nvSpPr>
        <xdr:cNvPr id="151" name="テキスト ボックス 150">
          <a:extLst>
            <a:ext uri="{FF2B5EF4-FFF2-40B4-BE49-F238E27FC236}">
              <a16:creationId xmlns:a16="http://schemas.microsoft.com/office/drawing/2014/main" id="{5C33372A-C2B9-4B5D-90A1-081BC3ED64EE}"/>
            </a:ext>
          </a:extLst>
        </xdr:cNvPr>
        <xdr:cNvSpPr txBox="1"/>
      </xdr:nvSpPr>
      <xdr:spPr>
        <a:xfrm>
          <a:off x="3733800" y="992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161607</xdr:rowOff>
    </xdr:from>
    <xdr:to>
      <xdr:col>15</xdr:col>
      <xdr:colOff>133350</xdr:colOff>
      <xdr:row>61</xdr:row>
      <xdr:rowOff>91757</xdr:rowOff>
    </xdr:to>
    <xdr:sp macro="" textlink="">
      <xdr:nvSpPr>
        <xdr:cNvPr id="152" name="楕円 151">
          <a:extLst>
            <a:ext uri="{FF2B5EF4-FFF2-40B4-BE49-F238E27FC236}">
              <a16:creationId xmlns:a16="http://schemas.microsoft.com/office/drawing/2014/main" id="{F7E5DCBD-7FC6-4593-B563-DB34D4DE06D5}"/>
            </a:ext>
          </a:extLst>
        </xdr:cNvPr>
        <xdr:cNvSpPr/>
      </xdr:nvSpPr>
      <xdr:spPr>
        <a:xfrm>
          <a:off x="3175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101934</xdr:rowOff>
    </xdr:from>
    <xdr:ext cx="762000" cy="259045"/>
    <xdr:sp macro="" textlink="">
      <xdr:nvSpPr>
        <xdr:cNvPr id="153" name="テキスト ボックス 152">
          <a:extLst>
            <a:ext uri="{FF2B5EF4-FFF2-40B4-BE49-F238E27FC236}">
              <a16:creationId xmlns:a16="http://schemas.microsoft.com/office/drawing/2014/main" id="{F58DF96E-BAC2-48CE-9E43-A66A3C3D84B5}"/>
            </a:ext>
          </a:extLst>
        </xdr:cNvPr>
        <xdr:cNvSpPr txBox="1"/>
      </xdr:nvSpPr>
      <xdr:spPr>
        <a:xfrm>
          <a:off x="2844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159068</xdr:rowOff>
    </xdr:from>
    <xdr:to>
      <xdr:col>11</xdr:col>
      <xdr:colOff>82550</xdr:colOff>
      <xdr:row>62</xdr:row>
      <xdr:rowOff>89218</xdr:rowOff>
    </xdr:to>
    <xdr:sp macro="" textlink="">
      <xdr:nvSpPr>
        <xdr:cNvPr id="154" name="楕円 153">
          <a:extLst>
            <a:ext uri="{FF2B5EF4-FFF2-40B4-BE49-F238E27FC236}">
              <a16:creationId xmlns:a16="http://schemas.microsoft.com/office/drawing/2014/main" id="{EE2CF4D6-7BE1-4524-87A4-3433BEE28002}"/>
            </a:ext>
          </a:extLst>
        </xdr:cNvPr>
        <xdr:cNvSpPr/>
      </xdr:nvSpPr>
      <xdr:spPr>
        <a:xfrm>
          <a:off x="2286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55" name="テキスト ボックス 154">
          <a:extLst>
            <a:ext uri="{FF2B5EF4-FFF2-40B4-BE49-F238E27FC236}">
              <a16:creationId xmlns:a16="http://schemas.microsoft.com/office/drawing/2014/main" id="{682FD9F2-03EE-4961-B287-69CFA3571341}"/>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74613</xdr:rowOff>
    </xdr:from>
    <xdr:to>
      <xdr:col>7</xdr:col>
      <xdr:colOff>31750</xdr:colOff>
      <xdr:row>62</xdr:row>
      <xdr:rowOff>4763</xdr:rowOff>
    </xdr:to>
    <xdr:sp macro="" textlink="">
      <xdr:nvSpPr>
        <xdr:cNvPr id="156" name="楕円 155">
          <a:extLst>
            <a:ext uri="{FF2B5EF4-FFF2-40B4-BE49-F238E27FC236}">
              <a16:creationId xmlns:a16="http://schemas.microsoft.com/office/drawing/2014/main" id="{9D02CF6F-BBBD-41A8-8AAD-9FF5C0BF8DE2}"/>
            </a:ext>
          </a:extLst>
        </xdr:cNvPr>
        <xdr:cNvSpPr/>
      </xdr:nvSpPr>
      <xdr:spPr>
        <a:xfrm>
          <a:off x="1397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14940</xdr:rowOff>
    </xdr:from>
    <xdr:ext cx="762000" cy="259045"/>
    <xdr:sp macro="" textlink="">
      <xdr:nvSpPr>
        <xdr:cNvPr id="157" name="テキスト ボックス 156">
          <a:extLst>
            <a:ext uri="{FF2B5EF4-FFF2-40B4-BE49-F238E27FC236}">
              <a16:creationId xmlns:a16="http://schemas.microsoft.com/office/drawing/2014/main" id="{090A604E-94D8-40D7-BB04-BA4316E5B621}"/>
            </a:ext>
          </a:extLst>
        </xdr:cNvPr>
        <xdr:cNvSpPr txBox="1"/>
      </xdr:nvSpPr>
      <xdr:spPr>
        <a:xfrm>
          <a:off x="1066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B8EDA395-2FDD-4020-885F-4BC2008DB19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31DC106E-ADC5-4C41-910E-1988D524383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6E49AB9F-B097-490A-9ED4-0F9DF0337B3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460DCD17-9728-4E7F-8425-94B79113A66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32EBA866-B2DE-4553-948B-84F6015F212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79602882-B894-43D3-A5FF-1622C429FDC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8A150F4C-53A1-40BE-8B37-9ACEE4A304C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2753CA89-E43F-481E-8B53-B3DFCC806AF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E05182E-F904-4E17-8272-C55303806EE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8F53DBE3-E3B8-42B1-9483-0E4240B81D9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916040FA-B03D-40BD-8A2C-45A10A6140E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293254C6-9298-4964-863F-36F3B724BE2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1224F6C8-E9D3-4100-BBB8-D1F5E660BD3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3,893</a:t>
          </a:r>
          <a:r>
            <a:rPr kumimoji="1" lang="ja-JP" altLang="en-US" sz="1300">
              <a:latin typeface="ＭＳ Ｐゴシック" panose="020B0600070205080204" pitchFamily="50" charset="-128"/>
              <a:ea typeface="ＭＳ Ｐゴシック" panose="020B0600070205080204" pitchFamily="50" charset="-128"/>
            </a:rPr>
            <a:t>円減となり、類似団体平均及び県平均を下回っている。引き続き、定員管理や給与の適正化、民間活用等に取り組み、コスト削減に努めていく。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B06B27DD-D86B-44B5-9170-F07BA8BA1C8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FBAAA767-30B4-41D8-A884-30B7445175C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285E05A1-C02E-40A5-B167-ACED1F4499CE}"/>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4712F116-4A88-4EA3-B3D6-73995AE1224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C967E3D9-F441-466F-990D-25C9887F87A6}"/>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405292F4-9361-46EB-923C-5697E19481E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CE6717D5-8A04-4E0C-8C6A-FE1BF50377F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10F7A856-08B4-4DF8-AEFD-FB5C5FA69B73}"/>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FCE465E1-41ED-4B9A-9FA0-C24DD845032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7024981-4A8D-4A4A-911C-C1B5298A501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C9185B4-3C54-48B8-8076-642F62FE526B}"/>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8705E182-7CD7-458E-8FA2-656AABC7929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6CCC951C-A33C-4E2E-9AD4-35EE004959C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6703D331-5C6C-413E-8C30-605690BD2D87}"/>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AF403F87-0B00-4F99-B6C6-BAB73D66DAD6}"/>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30D8E4BB-6345-4E99-B0D2-482C114276D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3CB59750-4195-4E6C-AA2B-C1F4A52AE99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987DD0E8-86B0-4025-A029-DA687EB505E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E6E87716-BE46-486A-A313-FC1E7CF1BE1C}"/>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CC657F3F-A6B4-45A6-9F14-85E7FB54A889}"/>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8D41DDB1-5F64-4724-91EA-F60B5C7A3EC3}"/>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46634E11-DE93-4C88-818A-1F764CABE33E}"/>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2229A043-F433-4EED-B4CE-C9BCD3112698}"/>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3685</xdr:rowOff>
    </xdr:from>
    <xdr:to>
      <xdr:col>23</xdr:col>
      <xdr:colOff>133350</xdr:colOff>
      <xdr:row>81</xdr:row>
      <xdr:rowOff>17104</xdr:rowOff>
    </xdr:to>
    <xdr:cxnSp macro="">
      <xdr:nvCxnSpPr>
        <xdr:cNvPr id="194" name="直線コネクタ 193">
          <a:extLst>
            <a:ext uri="{FF2B5EF4-FFF2-40B4-BE49-F238E27FC236}">
              <a16:creationId xmlns:a16="http://schemas.microsoft.com/office/drawing/2014/main" id="{7F0022D9-2DAE-42A9-A554-20DD9059D551}"/>
            </a:ext>
          </a:extLst>
        </xdr:cNvPr>
        <xdr:cNvCxnSpPr/>
      </xdr:nvCxnSpPr>
      <xdr:spPr>
        <a:xfrm flipV="1">
          <a:off x="4114800" y="13891135"/>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C83209D5-4972-4616-895B-5646BED115FF}"/>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A4159B8D-0073-44E4-BB2D-23B3294BD451}"/>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17104</xdr:rowOff>
    </xdr:from>
    <xdr:to>
      <xdr:col>19</xdr:col>
      <xdr:colOff>133350</xdr:colOff>
      <xdr:row>81</xdr:row>
      <xdr:rowOff>34437</xdr:rowOff>
    </xdr:to>
    <xdr:cxnSp macro="">
      <xdr:nvCxnSpPr>
        <xdr:cNvPr id="197" name="直線コネクタ 196">
          <a:extLst>
            <a:ext uri="{FF2B5EF4-FFF2-40B4-BE49-F238E27FC236}">
              <a16:creationId xmlns:a16="http://schemas.microsoft.com/office/drawing/2014/main" id="{78C5AA4B-C829-4578-88A0-1CE628D7F481}"/>
            </a:ext>
          </a:extLst>
        </xdr:cNvPr>
        <xdr:cNvCxnSpPr/>
      </xdr:nvCxnSpPr>
      <xdr:spPr>
        <a:xfrm flipV="1">
          <a:off x="3225800" y="13904554"/>
          <a:ext cx="889000" cy="1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C8B494B-227F-4199-9661-163515A1DB31}"/>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A1805CB4-22FE-4B3F-BA8D-6026C34D413C}"/>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140125</xdr:rowOff>
    </xdr:from>
    <xdr:to>
      <xdr:col>15</xdr:col>
      <xdr:colOff>82550</xdr:colOff>
      <xdr:row>81</xdr:row>
      <xdr:rowOff>34437</xdr:rowOff>
    </xdr:to>
    <xdr:cxnSp macro="">
      <xdr:nvCxnSpPr>
        <xdr:cNvPr id="200" name="直線コネクタ 199">
          <a:extLst>
            <a:ext uri="{FF2B5EF4-FFF2-40B4-BE49-F238E27FC236}">
              <a16:creationId xmlns:a16="http://schemas.microsoft.com/office/drawing/2014/main" id="{62B2AE90-B228-4F94-9756-D9BF7DF9F3EA}"/>
            </a:ext>
          </a:extLst>
        </xdr:cNvPr>
        <xdr:cNvCxnSpPr/>
      </xdr:nvCxnSpPr>
      <xdr:spPr>
        <a:xfrm>
          <a:off x="2336800" y="13856125"/>
          <a:ext cx="889000" cy="6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a:extLst>
            <a:ext uri="{FF2B5EF4-FFF2-40B4-BE49-F238E27FC236}">
              <a16:creationId xmlns:a16="http://schemas.microsoft.com/office/drawing/2014/main" id="{5FE5049D-E3D2-4216-88A7-F17587A4404E}"/>
            </a:ext>
          </a:extLst>
        </xdr:cNvPr>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a:extLst>
            <a:ext uri="{FF2B5EF4-FFF2-40B4-BE49-F238E27FC236}">
              <a16:creationId xmlns:a16="http://schemas.microsoft.com/office/drawing/2014/main" id="{6FF3D090-CB69-4EA5-9B21-868A626CEF21}"/>
            </a:ext>
          </a:extLst>
        </xdr:cNvPr>
        <xdr:cNvSpPr txBox="1"/>
      </xdr:nvSpPr>
      <xdr:spPr>
        <a:xfrm>
          <a:off x="2844800" y="1410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140125</xdr:rowOff>
    </xdr:from>
    <xdr:to>
      <xdr:col>11</xdr:col>
      <xdr:colOff>31750</xdr:colOff>
      <xdr:row>80</xdr:row>
      <xdr:rowOff>143162</xdr:rowOff>
    </xdr:to>
    <xdr:cxnSp macro="">
      <xdr:nvCxnSpPr>
        <xdr:cNvPr id="203" name="直線コネクタ 202">
          <a:extLst>
            <a:ext uri="{FF2B5EF4-FFF2-40B4-BE49-F238E27FC236}">
              <a16:creationId xmlns:a16="http://schemas.microsoft.com/office/drawing/2014/main" id="{08340512-19E9-4ED6-8D29-5766524AC4E9}"/>
            </a:ext>
          </a:extLst>
        </xdr:cNvPr>
        <xdr:cNvCxnSpPr/>
      </xdr:nvCxnSpPr>
      <xdr:spPr>
        <a:xfrm flipV="1">
          <a:off x="1447800" y="1385612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a:extLst>
            <a:ext uri="{FF2B5EF4-FFF2-40B4-BE49-F238E27FC236}">
              <a16:creationId xmlns:a16="http://schemas.microsoft.com/office/drawing/2014/main" id="{CB109413-CD76-4197-BE9F-D58B01D49302}"/>
            </a:ext>
          </a:extLst>
        </xdr:cNvPr>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a:extLst>
            <a:ext uri="{FF2B5EF4-FFF2-40B4-BE49-F238E27FC236}">
              <a16:creationId xmlns:a16="http://schemas.microsoft.com/office/drawing/2014/main" id="{60309973-80AE-4B1E-85AB-D0FDDEBFB1B0}"/>
            </a:ext>
          </a:extLst>
        </xdr:cNvPr>
        <xdr:cNvSpPr txBox="1"/>
      </xdr:nvSpPr>
      <xdr:spPr>
        <a:xfrm>
          <a:off x="1955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a:extLst>
            <a:ext uri="{FF2B5EF4-FFF2-40B4-BE49-F238E27FC236}">
              <a16:creationId xmlns:a16="http://schemas.microsoft.com/office/drawing/2014/main" id="{C4A385A1-1165-4786-86E4-908DF094C23E}"/>
            </a:ext>
          </a:extLst>
        </xdr:cNvPr>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a:extLst>
            <a:ext uri="{FF2B5EF4-FFF2-40B4-BE49-F238E27FC236}">
              <a16:creationId xmlns:a16="http://schemas.microsoft.com/office/drawing/2014/main" id="{9BEA9608-9B90-4A76-AE58-E2BDA56F7E0B}"/>
            </a:ext>
          </a:extLst>
        </xdr:cNvPr>
        <xdr:cNvSpPr txBox="1"/>
      </xdr:nvSpPr>
      <xdr:spPr>
        <a:xfrm>
          <a:off x="1066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C94E590-5D6A-4B68-BC75-664CDE64A71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F5A4123-1912-4333-9247-DA886EBFD412}"/>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5F24024-A0B2-4CDC-BA40-CEA59BC4D67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3885EC2-D694-41E4-A588-C36EDC447F3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6D72974-8ED9-4A2A-9DE6-A2593A6C2F1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124335</xdr:rowOff>
    </xdr:from>
    <xdr:to>
      <xdr:col>23</xdr:col>
      <xdr:colOff>184150</xdr:colOff>
      <xdr:row>81</xdr:row>
      <xdr:rowOff>54485</xdr:rowOff>
    </xdr:to>
    <xdr:sp macro="" textlink="">
      <xdr:nvSpPr>
        <xdr:cNvPr id="213" name="楕円 212">
          <a:extLst>
            <a:ext uri="{FF2B5EF4-FFF2-40B4-BE49-F238E27FC236}">
              <a16:creationId xmlns:a16="http://schemas.microsoft.com/office/drawing/2014/main" id="{03330A87-972C-414B-9BBD-A62078C5FFB4}"/>
            </a:ext>
          </a:extLst>
        </xdr:cNvPr>
        <xdr:cNvSpPr/>
      </xdr:nvSpPr>
      <xdr:spPr>
        <a:xfrm>
          <a:off x="4902200" y="138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45612</xdr:rowOff>
    </xdr:from>
    <xdr:ext cx="762000" cy="259045"/>
    <xdr:sp macro="" textlink="">
      <xdr:nvSpPr>
        <xdr:cNvPr id="214" name="人件費・物件費等の状況該当値テキスト">
          <a:extLst>
            <a:ext uri="{FF2B5EF4-FFF2-40B4-BE49-F238E27FC236}">
              <a16:creationId xmlns:a16="http://schemas.microsoft.com/office/drawing/2014/main" id="{72BE53C9-2ABD-44B9-8157-FB9BB6E86863}"/>
            </a:ext>
          </a:extLst>
        </xdr:cNvPr>
        <xdr:cNvSpPr txBox="1"/>
      </xdr:nvSpPr>
      <xdr:spPr>
        <a:xfrm>
          <a:off x="5041900" y="137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137754</xdr:rowOff>
    </xdr:from>
    <xdr:to>
      <xdr:col>19</xdr:col>
      <xdr:colOff>184150</xdr:colOff>
      <xdr:row>81</xdr:row>
      <xdr:rowOff>67904</xdr:rowOff>
    </xdr:to>
    <xdr:sp macro="" textlink="">
      <xdr:nvSpPr>
        <xdr:cNvPr id="215" name="楕円 214">
          <a:extLst>
            <a:ext uri="{FF2B5EF4-FFF2-40B4-BE49-F238E27FC236}">
              <a16:creationId xmlns:a16="http://schemas.microsoft.com/office/drawing/2014/main" id="{B23ECBB6-F64D-4026-B791-542517E256B5}"/>
            </a:ext>
          </a:extLst>
        </xdr:cNvPr>
        <xdr:cNvSpPr/>
      </xdr:nvSpPr>
      <xdr:spPr>
        <a:xfrm>
          <a:off x="4064000" y="1385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78081</xdr:rowOff>
    </xdr:from>
    <xdr:ext cx="736600" cy="259045"/>
    <xdr:sp macro="" textlink="">
      <xdr:nvSpPr>
        <xdr:cNvPr id="216" name="テキスト ボックス 215">
          <a:extLst>
            <a:ext uri="{FF2B5EF4-FFF2-40B4-BE49-F238E27FC236}">
              <a16:creationId xmlns:a16="http://schemas.microsoft.com/office/drawing/2014/main" id="{E5210D19-B8CA-4F0F-AA0A-ABBFF5F33151}"/>
            </a:ext>
          </a:extLst>
        </xdr:cNvPr>
        <xdr:cNvSpPr txBox="1"/>
      </xdr:nvSpPr>
      <xdr:spPr>
        <a:xfrm>
          <a:off x="3733800" y="1362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155087</xdr:rowOff>
    </xdr:from>
    <xdr:to>
      <xdr:col>15</xdr:col>
      <xdr:colOff>133350</xdr:colOff>
      <xdr:row>81</xdr:row>
      <xdr:rowOff>85237</xdr:rowOff>
    </xdr:to>
    <xdr:sp macro="" textlink="">
      <xdr:nvSpPr>
        <xdr:cNvPr id="217" name="楕円 216">
          <a:extLst>
            <a:ext uri="{FF2B5EF4-FFF2-40B4-BE49-F238E27FC236}">
              <a16:creationId xmlns:a16="http://schemas.microsoft.com/office/drawing/2014/main" id="{BDC14F65-7DA6-46D6-9EBD-734DCBA1F8DC}"/>
            </a:ext>
          </a:extLst>
        </xdr:cNvPr>
        <xdr:cNvSpPr/>
      </xdr:nvSpPr>
      <xdr:spPr>
        <a:xfrm>
          <a:off x="3175000" y="138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95414</xdr:rowOff>
    </xdr:from>
    <xdr:ext cx="762000" cy="259045"/>
    <xdr:sp macro="" textlink="">
      <xdr:nvSpPr>
        <xdr:cNvPr id="218" name="テキスト ボックス 217">
          <a:extLst>
            <a:ext uri="{FF2B5EF4-FFF2-40B4-BE49-F238E27FC236}">
              <a16:creationId xmlns:a16="http://schemas.microsoft.com/office/drawing/2014/main" id="{8A441B3C-A21C-46E7-8A67-A220D9CDD196}"/>
            </a:ext>
          </a:extLst>
        </xdr:cNvPr>
        <xdr:cNvSpPr txBox="1"/>
      </xdr:nvSpPr>
      <xdr:spPr>
        <a:xfrm>
          <a:off x="2844800" y="1363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89325</xdr:rowOff>
    </xdr:from>
    <xdr:to>
      <xdr:col>11</xdr:col>
      <xdr:colOff>82550</xdr:colOff>
      <xdr:row>81</xdr:row>
      <xdr:rowOff>19475</xdr:rowOff>
    </xdr:to>
    <xdr:sp macro="" textlink="">
      <xdr:nvSpPr>
        <xdr:cNvPr id="219" name="楕円 218">
          <a:extLst>
            <a:ext uri="{FF2B5EF4-FFF2-40B4-BE49-F238E27FC236}">
              <a16:creationId xmlns:a16="http://schemas.microsoft.com/office/drawing/2014/main" id="{2EBCF2D7-B1DB-4AEB-BDE9-586976DB535F}"/>
            </a:ext>
          </a:extLst>
        </xdr:cNvPr>
        <xdr:cNvSpPr/>
      </xdr:nvSpPr>
      <xdr:spPr>
        <a:xfrm>
          <a:off x="2286000" y="138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29652</xdr:rowOff>
    </xdr:from>
    <xdr:ext cx="762000" cy="259045"/>
    <xdr:sp macro="" textlink="">
      <xdr:nvSpPr>
        <xdr:cNvPr id="220" name="テキスト ボックス 219">
          <a:extLst>
            <a:ext uri="{FF2B5EF4-FFF2-40B4-BE49-F238E27FC236}">
              <a16:creationId xmlns:a16="http://schemas.microsoft.com/office/drawing/2014/main" id="{AD1FD683-FE3E-4E83-9B13-1F19B1195C35}"/>
            </a:ext>
          </a:extLst>
        </xdr:cNvPr>
        <xdr:cNvSpPr txBox="1"/>
      </xdr:nvSpPr>
      <xdr:spPr>
        <a:xfrm>
          <a:off x="1955800" y="135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92362</xdr:rowOff>
    </xdr:from>
    <xdr:to>
      <xdr:col>7</xdr:col>
      <xdr:colOff>31750</xdr:colOff>
      <xdr:row>81</xdr:row>
      <xdr:rowOff>22512</xdr:rowOff>
    </xdr:to>
    <xdr:sp macro="" textlink="">
      <xdr:nvSpPr>
        <xdr:cNvPr id="221" name="楕円 220">
          <a:extLst>
            <a:ext uri="{FF2B5EF4-FFF2-40B4-BE49-F238E27FC236}">
              <a16:creationId xmlns:a16="http://schemas.microsoft.com/office/drawing/2014/main" id="{003C981D-8266-42E1-8C96-E79574FCBEC8}"/>
            </a:ext>
          </a:extLst>
        </xdr:cNvPr>
        <xdr:cNvSpPr/>
      </xdr:nvSpPr>
      <xdr:spPr>
        <a:xfrm>
          <a:off x="1397000" y="138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32689</xdr:rowOff>
    </xdr:from>
    <xdr:ext cx="762000" cy="259045"/>
    <xdr:sp macro="" textlink="">
      <xdr:nvSpPr>
        <xdr:cNvPr id="222" name="テキスト ボックス 221">
          <a:extLst>
            <a:ext uri="{FF2B5EF4-FFF2-40B4-BE49-F238E27FC236}">
              <a16:creationId xmlns:a16="http://schemas.microsoft.com/office/drawing/2014/main" id="{DD5B7EA6-B595-4304-93B9-0F26DEBEAE75}"/>
            </a:ext>
          </a:extLst>
        </xdr:cNvPr>
        <xdr:cNvSpPr txBox="1"/>
      </xdr:nvSpPr>
      <xdr:spPr>
        <a:xfrm>
          <a:off x="1066800" y="1357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81F7246B-D7DF-44D2-8EA3-6EB5CE1A10A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72863314-694D-4537-84B9-F74A3697C50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4218FD09-437E-4ACC-8160-0EA418C1E77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3940B2DE-E64F-45B2-94D4-E3CF58272C5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521439C-D213-4A97-B957-85B9CBFA95D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DDFA4702-EB1E-44F4-BBF3-9644462AB3B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A98F28D1-C3E5-4662-9D80-86076EAE577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FF514E69-6A3A-4FD4-83EB-5C29B94E6FC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AEA7B5D4-18A5-4F0F-B57D-EE2D66F2901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CED8A120-026A-4AE5-973A-3E031D22BE0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B14E94C8-0CA4-4382-9A25-34D9BEE63BC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3243C9D8-EC60-4FC3-9FEE-CA0A1B06308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B32C16E9-3187-409E-84A4-BA039EFEE7C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類似団体平均及び全国市平均を下回っている。今後も給与水準の適切な管理に努めていく。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E5D62234-0C51-4863-A4B0-17D15064242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B708D2A8-68FA-4923-B185-CA88BCFB60A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DA3FEE5B-1BFE-46A1-8389-CE6A33ECD90E}"/>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5A68701E-13B9-4288-9EEF-FDD8A4496E13}"/>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71CEA7F3-9C14-4A0C-8564-DF783117ABA8}"/>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103E6C35-F86A-472A-9EDE-B7C948A9496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54933425-2FB9-4B48-B6F3-4D60683C884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8A9FC94-968D-4C5C-951E-13209A4C0CD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CF18E46-0617-4618-96B1-A3F47690C595}"/>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9A872EE7-44ED-4105-B896-621CF9996B46}"/>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827CE379-8CBB-4190-9452-00BEB0879D5E}"/>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AA0B2F65-A1D2-4922-92AF-72A3A665A249}"/>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28AE1EF1-3194-4C53-A394-26499BAB7F8B}"/>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247E8829-BCB0-4C7B-8BE8-24DE44C66883}"/>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653D7288-9909-4A9E-9710-7943D1B5CA4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5D5C81BA-5F7D-42F2-8542-018A55E44863}"/>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64A01A75-8DB5-4FCA-AB52-F41C709F06E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65C9E898-4489-4D75-A87A-FEC63A900A6A}"/>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3D9B5448-A22D-4A92-B759-5BB1D0817597}"/>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500CE037-29AD-464B-BB14-DD46FB52B7A3}"/>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623D292F-4C39-451C-9B5E-664A8F84939E}"/>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FD0BC7AC-B329-4425-89CE-65BF67F08F83}"/>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133350</xdr:rowOff>
    </xdr:to>
    <xdr:cxnSp macro="">
      <xdr:nvCxnSpPr>
        <xdr:cNvPr id="258" name="直線コネクタ 257">
          <a:extLst>
            <a:ext uri="{FF2B5EF4-FFF2-40B4-BE49-F238E27FC236}">
              <a16:creationId xmlns:a16="http://schemas.microsoft.com/office/drawing/2014/main" id="{EAA9537E-DCC7-4B49-9C62-BB5299E031F3}"/>
            </a:ext>
          </a:extLst>
        </xdr:cNvPr>
        <xdr:cNvCxnSpPr/>
      </xdr:nvCxnSpPr>
      <xdr:spPr>
        <a:xfrm flipV="1">
          <a:off x="16179800" y="143464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9C6F5524-48AF-478E-9EC7-556326F3D1C8}"/>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F882E83A-9B26-405B-A751-32C38F814BD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48079</xdr:rowOff>
    </xdr:to>
    <xdr:cxnSp macro="">
      <xdr:nvCxnSpPr>
        <xdr:cNvPr id="261" name="直線コネクタ 260">
          <a:extLst>
            <a:ext uri="{FF2B5EF4-FFF2-40B4-BE49-F238E27FC236}">
              <a16:creationId xmlns:a16="http://schemas.microsoft.com/office/drawing/2014/main" id="{2793E2A7-C93D-4A7C-84B0-F1688A5369EB}"/>
            </a:ext>
          </a:extLst>
        </xdr:cNvPr>
        <xdr:cNvCxnSpPr/>
      </xdr:nvCxnSpPr>
      <xdr:spPr>
        <a:xfrm flipV="1">
          <a:off x="15290800" y="143637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B940162B-DE0A-412C-8277-770B67FE7247}"/>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66FEC955-DBDC-41B0-B1D8-C5133B0A90CB}"/>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134257</xdr:rowOff>
    </xdr:to>
    <xdr:cxnSp macro="">
      <xdr:nvCxnSpPr>
        <xdr:cNvPr id="264" name="直線コネクタ 263">
          <a:extLst>
            <a:ext uri="{FF2B5EF4-FFF2-40B4-BE49-F238E27FC236}">
              <a16:creationId xmlns:a16="http://schemas.microsoft.com/office/drawing/2014/main" id="{95CB58B3-6038-4B4F-B929-F14F0A9257FD}"/>
            </a:ext>
          </a:extLst>
        </xdr:cNvPr>
        <xdr:cNvCxnSpPr/>
      </xdr:nvCxnSpPr>
      <xdr:spPr>
        <a:xfrm flipV="1">
          <a:off x="14401800" y="144498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462608C2-066A-4E4B-BC89-4A035013FB71}"/>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a:extLst>
            <a:ext uri="{FF2B5EF4-FFF2-40B4-BE49-F238E27FC236}">
              <a16:creationId xmlns:a16="http://schemas.microsoft.com/office/drawing/2014/main" id="{FB088BDF-9F42-4D7E-87AC-09650B3EB806}"/>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134257</xdr:rowOff>
    </xdr:to>
    <xdr:cxnSp macro="">
      <xdr:nvCxnSpPr>
        <xdr:cNvPr id="267" name="直線コネクタ 266">
          <a:extLst>
            <a:ext uri="{FF2B5EF4-FFF2-40B4-BE49-F238E27FC236}">
              <a16:creationId xmlns:a16="http://schemas.microsoft.com/office/drawing/2014/main" id="{37120458-CF48-47CF-A0F3-B6155D6B13B9}"/>
            </a:ext>
          </a:extLst>
        </xdr:cNvPr>
        <xdr:cNvCxnSpPr/>
      </xdr:nvCxnSpPr>
      <xdr:spPr>
        <a:xfrm>
          <a:off x="13512800" y="143119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12AA04E1-EF55-4865-A8F3-7B051BC7520C}"/>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a:extLst>
            <a:ext uri="{FF2B5EF4-FFF2-40B4-BE49-F238E27FC236}">
              <a16:creationId xmlns:a16="http://schemas.microsoft.com/office/drawing/2014/main" id="{940A0B68-89CF-4BAB-BBC4-1CB390A899C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a:extLst>
            <a:ext uri="{FF2B5EF4-FFF2-40B4-BE49-F238E27FC236}">
              <a16:creationId xmlns:a16="http://schemas.microsoft.com/office/drawing/2014/main" id="{99E07BF1-36AD-430C-9519-4D6A71907E54}"/>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71" name="テキスト ボックス 270">
          <a:extLst>
            <a:ext uri="{FF2B5EF4-FFF2-40B4-BE49-F238E27FC236}">
              <a16:creationId xmlns:a16="http://schemas.microsoft.com/office/drawing/2014/main" id="{7B071948-713E-4D4D-8BC9-E8FA5C7E7938}"/>
            </a:ext>
          </a:extLst>
        </xdr:cNvPr>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DD99F8DB-5D76-4EA4-9623-FC608CC34442}"/>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B408183-22CE-4AF9-B0FB-54F3762EB62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781174C-B37F-43E0-8F1D-9BECA962DA6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60B4A6F-4532-43CB-8829-D67F921FA15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F2D2C57-49DC-4190-9789-27DAE515AD7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7" name="楕円 276">
          <a:extLst>
            <a:ext uri="{FF2B5EF4-FFF2-40B4-BE49-F238E27FC236}">
              <a16:creationId xmlns:a16="http://schemas.microsoft.com/office/drawing/2014/main" id="{D62D5882-5E63-4C40-8D7D-CAF277BCFD05}"/>
            </a:ext>
          </a:extLst>
        </xdr:cNvPr>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8" name="給与水準   （国との比較）該当値テキスト">
          <a:extLst>
            <a:ext uri="{FF2B5EF4-FFF2-40B4-BE49-F238E27FC236}">
              <a16:creationId xmlns:a16="http://schemas.microsoft.com/office/drawing/2014/main" id="{42A4E51E-389A-4EB8-B614-6577ECD9231B}"/>
            </a:ext>
          </a:extLst>
        </xdr:cNvPr>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a:extLst>
            <a:ext uri="{FF2B5EF4-FFF2-40B4-BE49-F238E27FC236}">
              <a16:creationId xmlns:a16="http://schemas.microsoft.com/office/drawing/2014/main" id="{A5AC2A62-1123-4BC6-81A5-9675CA345A4E}"/>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a:extLst>
            <a:ext uri="{FF2B5EF4-FFF2-40B4-BE49-F238E27FC236}">
              <a16:creationId xmlns:a16="http://schemas.microsoft.com/office/drawing/2014/main" id="{6050ACFA-3C1F-4507-AF1F-5B00FEC71524}"/>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1" name="楕円 280">
          <a:extLst>
            <a:ext uri="{FF2B5EF4-FFF2-40B4-BE49-F238E27FC236}">
              <a16:creationId xmlns:a16="http://schemas.microsoft.com/office/drawing/2014/main" id="{1DDD21C4-1A35-4FD6-840A-093D96740BBC}"/>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82" name="テキスト ボックス 281">
          <a:extLst>
            <a:ext uri="{FF2B5EF4-FFF2-40B4-BE49-F238E27FC236}">
              <a16:creationId xmlns:a16="http://schemas.microsoft.com/office/drawing/2014/main" id="{685D071A-60AE-459B-9DA7-AC6881E54CA2}"/>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3" name="楕円 282">
          <a:extLst>
            <a:ext uri="{FF2B5EF4-FFF2-40B4-BE49-F238E27FC236}">
              <a16:creationId xmlns:a16="http://schemas.microsoft.com/office/drawing/2014/main" id="{0B1F8228-75CD-4CA1-8FB3-82D5F9079FCE}"/>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169834</xdr:rowOff>
    </xdr:from>
    <xdr:ext cx="762000" cy="259045"/>
    <xdr:sp macro="" textlink="">
      <xdr:nvSpPr>
        <xdr:cNvPr id="284" name="テキスト ボックス 283">
          <a:extLst>
            <a:ext uri="{FF2B5EF4-FFF2-40B4-BE49-F238E27FC236}">
              <a16:creationId xmlns:a16="http://schemas.microsoft.com/office/drawing/2014/main" id="{45D576C5-4E6B-456D-96A3-26D7073F7BA7}"/>
            </a:ext>
          </a:extLst>
        </xdr:cNvPr>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5" name="楕円 284">
          <a:extLst>
            <a:ext uri="{FF2B5EF4-FFF2-40B4-BE49-F238E27FC236}">
              <a16:creationId xmlns:a16="http://schemas.microsoft.com/office/drawing/2014/main" id="{2C302B74-9424-466C-BA7B-9BABA4D480B5}"/>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6" name="テキスト ボックス 285">
          <a:extLst>
            <a:ext uri="{FF2B5EF4-FFF2-40B4-BE49-F238E27FC236}">
              <a16:creationId xmlns:a16="http://schemas.microsoft.com/office/drawing/2014/main" id="{86C5F61F-F8D4-407F-9296-4817278A5735}"/>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6E304286-0BB8-467B-AAE4-96FBE953B6B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AFB49DAF-F1C3-4C10-AB7A-2C07B2FD079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4E515396-CAA2-4B3A-A04D-F3B9D8ABC1F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B9E562E3-F926-49AB-92AA-E5CB32C5896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FF2E039C-D673-4E26-8F02-D1D81777147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BA2F0D76-0CBB-4073-A027-F74FE98F3B4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80474080-36CA-42C5-BC74-0A26716A4F2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CC7D4F20-19F2-488C-9D88-1D3708249A4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03D9021-E0F1-46ED-AF9D-02B6EC378B7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1D7E2052-F577-45C9-AFEB-7F4B8CE755B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3183B63D-F0D0-41F7-ACB5-4D4B37FAF5A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78BF02A1-31F5-41E1-9293-752A505209F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D06254F5-4B0D-4EB1-99C1-95DE32E2958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定員適正化計画の遂行と人口の増加もあり、類似団体平均及び県平均を下回っている。今後も適正な定員管理に努めていく。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363C8AAE-BA1A-4FA7-9CF3-0F078A0D034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DC2AF080-B98A-45ED-99CA-EBD3556E17A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53DA8E48-D680-48A6-9380-71E628E938A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C94AB6A7-F02E-4919-B80F-EAFD2C5CC37F}"/>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8527C249-2D6D-455E-8B9E-59806726163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53A50946-3065-4A5F-BF50-4357325D709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BB2C8211-8556-4C4F-92A6-3BA75B17B97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7584647-9DD5-477D-8F5E-CD8E44C4655D}"/>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D8ACD972-6CB5-4375-97D6-C0343BE51ED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4A7F91E4-E78C-4377-900A-A5ED846C7255}"/>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528B5F7D-5979-46F4-AB6D-9BCB374D8FA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FEE6CAF1-AEEE-4510-9985-263FE2CD89B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CB8E8D1D-7438-4A82-A755-6E5B2D645D9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BFDF8388-4528-45EB-AA66-2918D1DA89C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4B759845-76C4-45CC-99CA-7CA4FFA90C0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2A46BE87-5988-471F-9459-CE90EEC29A42}"/>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2EA39341-31CA-40DA-AFFA-8C251DAA67D7}"/>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B933424E-513D-438A-9E19-D022297F77D2}"/>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4DF7E8D-5D76-4A70-B140-5CDEAC27A17D}"/>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99A2A2D9-96E3-4F18-A6D4-CCC87C58AC6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140546</xdr:rowOff>
    </xdr:from>
    <xdr:to>
      <xdr:col>81</xdr:col>
      <xdr:colOff>44450</xdr:colOff>
      <xdr:row>59</xdr:row>
      <xdr:rowOff>146981</xdr:rowOff>
    </xdr:to>
    <xdr:cxnSp macro="">
      <xdr:nvCxnSpPr>
        <xdr:cNvPr id="320" name="直線コネクタ 319">
          <a:extLst>
            <a:ext uri="{FF2B5EF4-FFF2-40B4-BE49-F238E27FC236}">
              <a16:creationId xmlns:a16="http://schemas.microsoft.com/office/drawing/2014/main" id="{C2EEAFFF-A6C6-470F-9A5E-9B642819B97E}"/>
            </a:ext>
          </a:extLst>
        </xdr:cNvPr>
        <xdr:cNvCxnSpPr/>
      </xdr:nvCxnSpPr>
      <xdr:spPr>
        <a:xfrm flipV="1">
          <a:off x="16179800" y="10256096"/>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DD478D1F-6FD2-41D9-929E-F0E9FE75B4BE}"/>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35DC24B6-126C-43EF-A63D-CD81ED3793D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146981</xdr:rowOff>
    </xdr:from>
    <xdr:to>
      <xdr:col>77</xdr:col>
      <xdr:colOff>44450</xdr:colOff>
      <xdr:row>59</xdr:row>
      <xdr:rowOff>151003</xdr:rowOff>
    </xdr:to>
    <xdr:cxnSp macro="">
      <xdr:nvCxnSpPr>
        <xdr:cNvPr id="323" name="直線コネクタ 322">
          <a:extLst>
            <a:ext uri="{FF2B5EF4-FFF2-40B4-BE49-F238E27FC236}">
              <a16:creationId xmlns:a16="http://schemas.microsoft.com/office/drawing/2014/main" id="{8D1E6E4A-333D-4771-A942-798DD99EFFA6}"/>
            </a:ext>
          </a:extLst>
        </xdr:cNvPr>
        <xdr:cNvCxnSpPr/>
      </xdr:nvCxnSpPr>
      <xdr:spPr>
        <a:xfrm flipV="1">
          <a:off x="15290800" y="1026253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E587570F-9193-4FD2-830A-4D3F9B5EBF59}"/>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82FADE13-AA3D-44CD-B7AB-31AE7DA77E63}"/>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151003</xdr:rowOff>
    </xdr:from>
    <xdr:to>
      <xdr:col>72</xdr:col>
      <xdr:colOff>203200</xdr:colOff>
      <xdr:row>59</xdr:row>
      <xdr:rowOff>154220</xdr:rowOff>
    </xdr:to>
    <xdr:cxnSp macro="">
      <xdr:nvCxnSpPr>
        <xdr:cNvPr id="326" name="直線コネクタ 325">
          <a:extLst>
            <a:ext uri="{FF2B5EF4-FFF2-40B4-BE49-F238E27FC236}">
              <a16:creationId xmlns:a16="http://schemas.microsoft.com/office/drawing/2014/main" id="{89F074A6-6EE4-4568-8DFD-15F305627C63}"/>
            </a:ext>
          </a:extLst>
        </xdr:cNvPr>
        <xdr:cNvCxnSpPr/>
      </xdr:nvCxnSpPr>
      <xdr:spPr>
        <a:xfrm flipV="1">
          <a:off x="14401800" y="1026655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a:extLst>
            <a:ext uri="{FF2B5EF4-FFF2-40B4-BE49-F238E27FC236}">
              <a16:creationId xmlns:a16="http://schemas.microsoft.com/office/drawing/2014/main" id="{4BD37310-9115-4683-BF72-50BC3F9F7119}"/>
            </a:ext>
          </a:extLst>
        </xdr:cNvPr>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a:extLst>
            <a:ext uri="{FF2B5EF4-FFF2-40B4-BE49-F238E27FC236}">
              <a16:creationId xmlns:a16="http://schemas.microsoft.com/office/drawing/2014/main" id="{BA455577-85FE-4D35-923A-845623701A07}"/>
            </a:ext>
          </a:extLst>
        </xdr:cNvPr>
        <xdr:cNvSpPr txBox="1"/>
      </xdr:nvSpPr>
      <xdr:spPr>
        <a:xfrm>
          <a:off x="149098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152209</xdr:rowOff>
    </xdr:from>
    <xdr:to>
      <xdr:col>68</xdr:col>
      <xdr:colOff>152400</xdr:colOff>
      <xdr:row>59</xdr:row>
      <xdr:rowOff>154220</xdr:rowOff>
    </xdr:to>
    <xdr:cxnSp macro="">
      <xdr:nvCxnSpPr>
        <xdr:cNvPr id="329" name="直線コネクタ 328">
          <a:extLst>
            <a:ext uri="{FF2B5EF4-FFF2-40B4-BE49-F238E27FC236}">
              <a16:creationId xmlns:a16="http://schemas.microsoft.com/office/drawing/2014/main" id="{D792D258-785A-4CEB-BC03-FF411FB8CC3E}"/>
            </a:ext>
          </a:extLst>
        </xdr:cNvPr>
        <xdr:cNvCxnSpPr/>
      </xdr:nvCxnSpPr>
      <xdr:spPr>
        <a:xfrm>
          <a:off x="13512800" y="1026775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a:extLst>
            <a:ext uri="{FF2B5EF4-FFF2-40B4-BE49-F238E27FC236}">
              <a16:creationId xmlns:a16="http://schemas.microsoft.com/office/drawing/2014/main" id="{41CA7999-CFB0-4042-9212-511888D86D11}"/>
            </a:ext>
          </a:extLst>
        </xdr:cNvPr>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148649</xdr:rowOff>
    </xdr:from>
    <xdr:ext cx="762000" cy="259045"/>
    <xdr:sp macro="" textlink="">
      <xdr:nvSpPr>
        <xdr:cNvPr id="331" name="テキスト ボックス 330">
          <a:extLst>
            <a:ext uri="{FF2B5EF4-FFF2-40B4-BE49-F238E27FC236}">
              <a16:creationId xmlns:a16="http://schemas.microsoft.com/office/drawing/2014/main" id="{1446AF0D-782E-4FA5-8994-1B92267DCC4C}"/>
            </a:ext>
          </a:extLst>
        </xdr:cNvPr>
        <xdr:cNvSpPr txBox="1"/>
      </xdr:nvSpPr>
      <xdr:spPr>
        <a:xfrm>
          <a:off x="14020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a:extLst>
            <a:ext uri="{FF2B5EF4-FFF2-40B4-BE49-F238E27FC236}">
              <a16:creationId xmlns:a16="http://schemas.microsoft.com/office/drawing/2014/main" id="{B8BFF675-0AA8-47DD-894F-C493D9EEEAB7}"/>
            </a:ext>
          </a:extLst>
        </xdr:cNvPr>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33" name="テキスト ボックス 332">
          <a:extLst>
            <a:ext uri="{FF2B5EF4-FFF2-40B4-BE49-F238E27FC236}">
              <a16:creationId xmlns:a16="http://schemas.microsoft.com/office/drawing/2014/main" id="{694F6E71-78BC-46EE-AAB3-889CC64931B2}"/>
            </a:ext>
          </a:extLst>
        </xdr:cNvPr>
        <xdr:cNvSpPr txBox="1"/>
      </xdr:nvSpPr>
      <xdr:spPr>
        <a:xfrm>
          <a:off x="13131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C108240-B8BB-42C1-B2FC-BBE09AD9A4D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86C3E64-8ACB-409C-9C56-4CEB04DE398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F1C83EA-23A0-41F0-80CF-BC1562816BD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4E46F0C-92B7-4D4C-8729-5C37A557B29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C842306-5038-4544-9BF4-8529F407E14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89746</xdr:rowOff>
    </xdr:from>
    <xdr:to>
      <xdr:col>81</xdr:col>
      <xdr:colOff>95250</xdr:colOff>
      <xdr:row>60</xdr:row>
      <xdr:rowOff>19896</xdr:rowOff>
    </xdr:to>
    <xdr:sp macro="" textlink="">
      <xdr:nvSpPr>
        <xdr:cNvPr id="339" name="楕円 338">
          <a:extLst>
            <a:ext uri="{FF2B5EF4-FFF2-40B4-BE49-F238E27FC236}">
              <a16:creationId xmlns:a16="http://schemas.microsoft.com/office/drawing/2014/main" id="{2CBB2375-8677-419B-8C36-2DCF9E5CBAE9}"/>
            </a:ext>
          </a:extLst>
        </xdr:cNvPr>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11023</xdr:rowOff>
    </xdr:from>
    <xdr:ext cx="762000" cy="259045"/>
    <xdr:sp macro="" textlink="">
      <xdr:nvSpPr>
        <xdr:cNvPr id="340" name="定員管理の状況該当値テキスト">
          <a:extLst>
            <a:ext uri="{FF2B5EF4-FFF2-40B4-BE49-F238E27FC236}">
              <a16:creationId xmlns:a16="http://schemas.microsoft.com/office/drawing/2014/main" id="{22B846F2-D34D-4BDF-BBB2-D8B8B2D193DC}"/>
            </a:ext>
          </a:extLst>
        </xdr:cNvPr>
        <xdr:cNvSpPr txBox="1"/>
      </xdr:nvSpPr>
      <xdr:spPr>
        <a:xfrm>
          <a:off x="17106900" y="101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96181</xdr:rowOff>
    </xdr:from>
    <xdr:to>
      <xdr:col>77</xdr:col>
      <xdr:colOff>95250</xdr:colOff>
      <xdr:row>60</xdr:row>
      <xdr:rowOff>26331</xdr:rowOff>
    </xdr:to>
    <xdr:sp macro="" textlink="">
      <xdr:nvSpPr>
        <xdr:cNvPr id="341" name="楕円 340">
          <a:extLst>
            <a:ext uri="{FF2B5EF4-FFF2-40B4-BE49-F238E27FC236}">
              <a16:creationId xmlns:a16="http://schemas.microsoft.com/office/drawing/2014/main" id="{33992F9C-0D40-44BB-8DFB-4B7C86A9F2AB}"/>
            </a:ext>
          </a:extLst>
        </xdr:cNvPr>
        <xdr:cNvSpPr/>
      </xdr:nvSpPr>
      <xdr:spPr>
        <a:xfrm>
          <a:off x="16129000" y="1021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36508</xdr:rowOff>
    </xdr:from>
    <xdr:ext cx="736600" cy="259045"/>
    <xdr:sp macro="" textlink="">
      <xdr:nvSpPr>
        <xdr:cNvPr id="342" name="テキスト ボックス 341">
          <a:extLst>
            <a:ext uri="{FF2B5EF4-FFF2-40B4-BE49-F238E27FC236}">
              <a16:creationId xmlns:a16="http://schemas.microsoft.com/office/drawing/2014/main" id="{C322F183-B37E-4D67-A771-C478404B3C9E}"/>
            </a:ext>
          </a:extLst>
        </xdr:cNvPr>
        <xdr:cNvSpPr txBox="1"/>
      </xdr:nvSpPr>
      <xdr:spPr>
        <a:xfrm>
          <a:off x="15798800" y="998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100203</xdr:rowOff>
    </xdr:from>
    <xdr:to>
      <xdr:col>73</xdr:col>
      <xdr:colOff>44450</xdr:colOff>
      <xdr:row>60</xdr:row>
      <xdr:rowOff>30353</xdr:rowOff>
    </xdr:to>
    <xdr:sp macro="" textlink="">
      <xdr:nvSpPr>
        <xdr:cNvPr id="343" name="楕円 342">
          <a:extLst>
            <a:ext uri="{FF2B5EF4-FFF2-40B4-BE49-F238E27FC236}">
              <a16:creationId xmlns:a16="http://schemas.microsoft.com/office/drawing/2014/main" id="{4EBAA415-3853-48A5-8CDA-9CDEF8B4FB3C}"/>
            </a:ext>
          </a:extLst>
        </xdr:cNvPr>
        <xdr:cNvSpPr/>
      </xdr:nvSpPr>
      <xdr:spPr>
        <a:xfrm>
          <a:off x="15240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40530</xdr:rowOff>
    </xdr:from>
    <xdr:ext cx="762000" cy="259045"/>
    <xdr:sp macro="" textlink="">
      <xdr:nvSpPr>
        <xdr:cNvPr id="344" name="テキスト ボックス 343">
          <a:extLst>
            <a:ext uri="{FF2B5EF4-FFF2-40B4-BE49-F238E27FC236}">
              <a16:creationId xmlns:a16="http://schemas.microsoft.com/office/drawing/2014/main" id="{7E78157E-5B61-4D3E-8962-26907A216CE0}"/>
            </a:ext>
          </a:extLst>
        </xdr:cNvPr>
        <xdr:cNvSpPr txBox="1"/>
      </xdr:nvSpPr>
      <xdr:spPr>
        <a:xfrm>
          <a:off x="14909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103420</xdr:rowOff>
    </xdr:from>
    <xdr:to>
      <xdr:col>68</xdr:col>
      <xdr:colOff>203200</xdr:colOff>
      <xdr:row>60</xdr:row>
      <xdr:rowOff>33570</xdr:rowOff>
    </xdr:to>
    <xdr:sp macro="" textlink="">
      <xdr:nvSpPr>
        <xdr:cNvPr id="345" name="楕円 344">
          <a:extLst>
            <a:ext uri="{FF2B5EF4-FFF2-40B4-BE49-F238E27FC236}">
              <a16:creationId xmlns:a16="http://schemas.microsoft.com/office/drawing/2014/main" id="{C28B5DE0-4117-4598-8ABC-5F50435B526B}"/>
            </a:ext>
          </a:extLst>
        </xdr:cNvPr>
        <xdr:cNvSpPr/>
      </xdr:nvSpPr>
      <xdr:spPr>
        <a:xfrm>
          <a:off x="14351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43747</xdr:rowOff>
    </xdr:from>
    <xdr:ext cx="762000" cy="259045"/>
    <xdr:sp macro="" textlink="">
      <xdr:nvSpPr>
        <xdr:cNvPr id="346" name="テキスト ボックス 345">
          <a:extLst>
            <a:ext uri="{FF2B5EF4-FFF2-40B4-BE49-F238E27FC236}">
              <a16:creationId xmlns:a16="http://schemas.microsoft.com/office/drawing/2014/main" id="{5AF2DD94-3D0E-4688-A773-F6730BCC5E4D}"/>
            </a:ext>
          </a:extLst>
        </xdr:cNvPr>
        <xdr:cNvSpPr txBox="1"/>
      </xdr:nvSpPr>
      <xdr:spPr>
        <a:xfrm>
          <a:off x="14020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101409</xdr:rowOff>
    </xdr:from>
    <xdr:to>
      <xdr:col>64</xdr:col>
      <xdr:colOff>152400</xdr:colOff>
      <xdr:row>60</xdr:row>
      <xdr:rowOff>31559</xdr:rowOff>
    </xdr:to>
    <xdr:sp macro="" textlink="">
      <xdr:nvSpPr>
        <xdr:cNvPr id="347" name="楕円 346">
          <a:extLst>
            <a:ext uri="{FF2B5EF4-FFF2-40B4-BE49-F238E27FC236}">
              <a16:creationId xmlns:a16="http://schemas.microsoft.com/office/drawing/2014/main" id="{06CB0236-12AB-4F8F-95ED-B6A3C8AD36D0}"/>
            </a:ext>
          </a:extLst>
        </xdr:cNvPr>
        <xdr:cNvSpPr/>
      </xdr:nvSpPr>
      <xdr:spPr>
        <a:xfrm>
          <a:off x="13462000" y="102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41736</xdr:rowOff>
    </xdr:from>
    <xdr:ext cx="762000" cy="259045"/>
    <xdr:sp macro="" textlink="">
      <xdr:nvSpPr>
        <xdr:cNvPr id="348" name="テキスト ボックス 347">
          <a:extLst>
            <a:ext uri="{FF2B5EF4-FFF2-40B4-BE49-F238E27FC236}">
              <a16:creationId xmlns:a16="http://schemas.microsoft.com/office/drawing/2014/main" id="{9756CD2D-98CE-4C30-BB88-516EF2128798}"/>
            </a:ext>
          </a:extLst>
        </xdr:cNvPr>
        <xdr:cNvSpPr txBox="1"/>
      </xdr:nvSpPr>
      <xdr:spPr>
        <a:xfrm>
          <a:off x="13131800" y="998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2DF186D8-9489-4F24-AA4C-A8CBF7588E6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617D2B12-3722-4B65-82F6-4C5E38EED47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CCF09E1-DF8C-467B-BD31-51E7785BD5E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F3C1DD73-BDBA-4380-8684-952DE189BC4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90E4A428-D285-44BD-AE10-68C65C7D0DE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F5D616E-6AC2-4DF8-B444-71EC369B845C}"/>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7222E443-8F2D-43A2-BEAC-60E3516896B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3B2C3003-2F7B-4823-98FA-D2CA9530468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E026231-9F7A-4188-8239-76592F0645D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29534ABF-6477-42B9-A96B-03FC655AA9A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73EDDCE-8DF6-453C-8B37-7204EABCEB4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F4F1247-8738-4621-AFB3-1CCDB26636D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938818AB-CDBC-4ACB-8D38-DF58C6CA13F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適量・適切な事業実施により、類似団体平均及び県平均を下回っている。この水準は過去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年間、同程度となっており、今後とも、緊急度・住民ニーズを的確に把握し、事業の取捨選択を行いながら起債に大きく頼ることのない財政運営に努めていく。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7FBDAA3-C195-41C2-BCB3-7232B97CACF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8359DF4-669E-4C5B-8C37-2FEF8D2F362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7395152-B7F7-4B39-AD68-72107C7DC96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9450BCA3-B035-4ED5-8328-958709964214}"/>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94D5B27A-C9D0-45D5-8ACD-D0B1901DAAFC}"/>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746E85CB-DD14-4460-BA03-5BC97876555A}"/>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9AE883E5-8E91-45B2-9386-61002D18A7EC}"/>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E08460B9-C910-4944-ABF8-C3198D026825}"/>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30EFD554-E734-4FCF-8E93-E42ECAF04941}"/>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EEFCCFFD-68E9-40A3-BC41-C78EDC9F3072}"/>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2FDE0B4A-78C0-4FDB-B9FD-A1200B79BADE}"/>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D549AFF6-4978-4BA5-B5D7-13617DB864C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78BE9562-21AF-48AA-8C21-3497995CC85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9E18C4CC-879E-45F8-B65F-7D01EAD7A53B}"/>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A4F094CF-2547-4C57-B952-5F7DCD7588AA}"/>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D3B81E00-E60B-4BE0-A170-60AE84471195}"/>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F19FBB9C-A277-44EA-9383-CF790D518F8D}"/>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D4035AE0-3396-4D1F-A5F8-B7494053CE0C}"/>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163322</xdr:rowOff>
    </xdr:to>
    <xdr:cxnSp macro="">
      <xdr:nvCxnSpPr>
        <xdr:cNvPr id="380" name="直線コネクタ 379">
          <a:extLst>
            <a:ext uri="{FF2B5EF4-FFF2-40B4-BE49-F238E27FC236}">
              <a16:creationId xmlns:a16="http://schemas.microsoft.com/office/drawing/2014/main" id="{846F0756-ED09-4A9A-9821-3E4AC5042D82}"/>
            </a:ext>
          </a:extLst>
        </xdr:cNvPr>
        <xdr:cNvCxnSpPr/>
      </xdr:nvCxnSpPr>
      <xdr:spPr>
        <a:xfrm flipV="1">
          <a:off x="16179800" y="68209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C6A15B4C-6610-4BCD-A5A3-EDBB619CE04A}"/>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F94FE1F7-9CC5-4AF9-A9DE-0C8F18134E3E}"/>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59436</xdr:rowOff>
    </xdr:to>
    <xdr:cxnSp macro="">
      <xdr:nvCxnSpPr>
        <xdr:cNvPr id="383" name="直線コネクタ 382">
          <a:extLst>
            <a:ext uri="{FF2B5EF4-FFF2-40B4-BE49-F238E27FC236}">
              <a16:creationId xmlns:a16="http://schemas.microsoft.com/office/drawing/2014/main" id="{791442EB-2D2D-49BE-8EC2-21528A381404}"/>
            </a:ext>
          </a:extLst>
        </xdr:cNvPr>
        <xdr:cNvCxnSpPr/>
      </xdr:nvCxnSpPr>
      <xdr:spPr>
        <a:xfrm flipV="1">
          <a:off x="15290800" y="68498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759EAFD2-50FA-4C1D-A2DA-4B6859A9C345}"/>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6E6C1680-9AC0-4B43-B1A6-C65E60108132}"/>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88392</xdr:rowOff>
    </xdr:to>
    <xdr:cxnSp macro="">
      <xdr:nvCxnSpPr>
        <xdr:cNvPr id="386" name="直線コネクタ 385">
          <a:extLst>
            <a:ext uri="{FF2B5EF4-FFF2-40B4-BE49-F238E27FC236}">
              <a16:creationId xmlns:a16="http://schemas.microsoft.com/office/drawing/2014/main" id="{3C0AC2D1-18DB-4579-8ABA-9BF9F238EA94}"/>
            </a:ext>
          </a:extLst>
        </xdr:cNvPr>
        <xdr:cNvCxnSpPr/>
      </xdr:nvCxnSpPr>
      <xdr:spPr>
        <a:xfrm flipV="1">
          <a:off x="14401800" y="69174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a:extLst>
            <a:ext uri="{FF2B5EF4-FFF2-40B4-BE49-F238E27FC236}">
              <a16:creationId xmlns:a16="http://schemas.microsoft.com/office/drawing/2014/main" id="{BF6BA15E-A51A-4D35-8005-B5CF242CA7A7}"/>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8" name="テキスト ボックス 387">
          <a:extLst>
            <a:ext uri="{FF2B5EF4-FFF2-40B4-BE49-F238E27FC236}">
              <a16:creationId xmlns:a16="http://schemas.microsoft.com/office/drawing/2014/main" id="{472BFCD4-BFBF-4E1A-90E9-37BBC15430B1}"/>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88392</xdr:rowOff>
    </xdr:to>
    <xdr:cxnSp macro="">
      <xdr:nvCxnSpPr>
        <xdr:cNvPr id="389" name="直線コネクタ 388">
          <a:extLst>
            <a:ext uri="{FF2B5EF4-FFF2-40B4-BE49-F238E27FC236}">
              <a16:creationId xmlns:a16="http://schemas.microsoft.com/office/drawing/2014/main" id="{8A409160-436E-48B4-9BA4-2D5C1F8070A1}"/>
            </a:ext>
          </a:extLst>
        </xdr:cNvPr>
        <xdr:cNvCxnSpPr/>
      </xdr:nvCxnSpPr>
      <xdr:spPr>
        <a:xfrm>
          <a:off x="13512800" y="6946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633FFAE7-5989-47F3-9E5B-1BA992CBCCCA}"/>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410E9BCA-8B3E-44D1-8B0C-F666B804EC5C}"/>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764BBC57-5885-494B-93B0-AF8E1EC100C6}"/>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662DDDB1-6A3C-474F-BF83-2210236C2126}"/>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9ACFE81-B479-4439-8471-DE4CD5A753B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1546F4A-F442-4E8D-ACAF-1BCE5FF097A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6E234E2-3816-402B-800D-A98B1514FA5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416CBB30-DEC5-4119-BAA3-96EA4C3752C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76724371-FD05-4EE1-813B-98B47DAA03B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a:extLst>
            <a:ext uri="{FF2B5EF4-FFF2-40B4-BE49-F238E27FC236}">
              <a16:creationId xmlns:a16="http://schemas.microsoft.com/office/drawing/2014/main" id="{C0C3714A-646B-45A1-9D17-4F84C243069A}"/>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a:extLst>
            <a:ext uri="{FF2B5EF4-FFF2-40B4-BE49-F238E27FC236}">
              <a16:creationId xmlns:a16="http://schemas.microsoft.com/office/drawing/2014/main" id="{F85DA940-A01F-4F3A-8F49-1ACCA5EA454C}"/>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1" name="楕円 400">
          <a:extLst>
            <a:ext uri="{FF2B5EF4-FFF2-40B4-BE49-F238E27FC236}">
              <a16:creationId xmlns:a16="http://schemas.microsoft.com/office/drawing/2014/main" id="{DDD68B16-B668-46DF-88E4-9DA0E5F0321A}"/>
            </a:ext>
          </a:extLst>
        </xdr:cNvPr>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2" name="テキスト ボックス 401">
          <a:extLst>
            <a:ext uri="{FF2B5EF4-FFF2-40B4-BE49-F238E27FC236}">
              <a16:creationId xmlns:a16="http://schemas.microsoft.com/office/drawing/2014/main" id="{3D8E67D4-E7DD-4042-B44D-58B8AA8CA795}"/>
            </a:ext>
          </a:extLst>
        </xdr:cNvPr>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3" name="楕円 402">
          <a:extLst>
            <a:ext uri="{FF2B5EF4-FFF2-40B4-BE49-F238E27FC236}">
              <a16:creationId xmlns:a16="http://schemas.microsoft.com/office/drawing/2014/main" id="{39174C31-4C27-4686-A210-898F98FE0542}"/>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4" name="テキスト ボックス 403">
          <a:extLst>
            <a:ext uri="{FF2B5EF4-FFF2-40B4-BE49-F238E27FC236}">
              <a16:creationId xmlns:a16="http://schemas.microsoft.com/office/drawing/2014/main" id="{1BE02F35-FBE2-438C-9489-A94C633D29ED}"/>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5" name="楕円 404">
          <a:extLst>
            <a:ext uri="{FF2B5EF4-FFF2-40B4-BE49-F238E27FC236}">
              <a16:creationId xmlns:a16="http://schemas.microsoft.com/office/drawing/2014/main" id="{33CBBE5F-A9D4-4FF4-B380-24707465E74E}"/>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6" name="テキスト ボックス 405">
          <a:extLst>
            <a:ext uri="{FF2B5EF4-FFF2-40B4-BE49-F238E27FC236}">
              <a16:creationId xmlns:a16="http://schemas.microsoft.com/office/drawing/2014/main" id="{A3D4881C-F42A-43F2-96D0-92D1050AA2F4}"/>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a:extLst>
            <a:ext uri="{FF2B5EF4-FFF2-40B4-BE49-F238E27FC236}">
              <a16:creationId xmlns:a16="http://schemas.microsoft.com/office/drawing/2014/main" id="{4F7E72E4-9269-4D34-82CF-90358796A9B5}"/>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8" name="テキスト ボックス 407">
          <a:extLst>
            <a:ext uri="{FF2B5EF4-FFF2-40B4-BE49-F238E27FC236}">
              <a16:creationId xmlns:a16="http://schemas.microsoft.com/office/drawing/2014/main" id="{B61160AC-0CBD-4F3A-8323-8C7AC8D70825}"/>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2B9494AF-0531-40DF-9576-2ECE6223215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25E6B381-1B78-4631-B7E6-44C6AD4F2FCE}"/>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1E3E97D8-7982-4A96-B8A5-6FBFEE6DEF5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16E8ADAF-D3BA-44B9-82F1-E1D39D1EDFA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36A09BD7-D464-4F32-A02F-D82F66575CC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38E887FC-39D8-457E-B715-BFDC6054A02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A1A8BD6A-CEE3-46D4-8401-6600DFEB92E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AA6DC723-B985-4ED1-8BCE-34BB6D95AC4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EFCBAFC4-AD99-4476-AC4D-1D1360D4756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6C07678F-57A1-4079-BC81-D6685E60FE1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397F2B6F-70D5-42A1-9FE2-2AA8A54202C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B03AFEC5-F8AD-4AF0-B5E9-A8613C3EDDF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16A40FAA-5E4B-4B15-85AF-6A66B11A742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適量・適切な事業実施により、全国平均及び県平均を下回っている。この水準は過去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年間、同程度となっており、今後とも、緊急度・住民ニーズを的確に把握し、事業の取捨選択を行いながら健全な財政運営に努めていく。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A1653AE9-0C23-44E7-B898-AFB2F61C856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19DE077E-5867-4605-AD89-AC559E20D15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2C7703DD-902E-4154-B48F-2ACDDE645FC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4F23B8F-9577-492B-B3C1-17ACB9D9E601}"/>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703E8E69-DCDE-4CFB-B68C-17D28DBA5FCD}"/>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14330D7B-09C4-4E26-800C-BBA45439C123}"/>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BA59D79B-0AE0-4B9F-80F7-A75BCC72DF1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783D665B-B4E3-4FC2-BC24-932C5EA6B625}"/>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972055F9-D4F8-4712-90C1-34D472A160BC}"/>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9388512B-F12F-48BE-B42C-30706956102F}"/>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EA1CF85-EBA1-40EB-A6CC-9CCBE745CEE9}"/>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30FA2BF5-CB1D-4616-A12A-50873346572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F85ECAA3-09B2-440C-9009-A389C518917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921E4807-B000-4E04-B258-3ACFAB2B1A34}"/>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C4D3C959-DFAD-45EA-84F8-CE60042AF6C3}"/>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B214B395-4FA8-4C21-B809-6C0B4FAEDA46}"/>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EB75B8B6-2814-4DF9-AA9B-903A5636058E}"/>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82DEFCA-3C53-4CDB-AB44-E5821A4BD752}"/>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a:extLst>
            <a:ext uri="{FF2B5EF4-FFF2-40B4-BE49-F238E27FC236}">
              <a16:creationId xmlns:a16="http://schemas.microsoft.com/office/drawing/2014/main" id="{5F9493A8-C849-432C-BF4D-67B5CBCB8DD6}"/>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a:extLst>
            <a:ext uri="{FF2B5EF4-FFF2-40B4-BE49-F238E27FC236}">
              <a16:creationId xmlns:a16="http://schemas.microsoft.com/office/drawing/2014/main" id="{05FFF551-EC04-4889-B38E-8F406190E09A}"/>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a16="http://schemas.microsoft.com/office/drawing/2014/main" id="{7027830A-F102-46C3-A523-E89C36D15E68}"/>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a:extLst>
            <a:ext uri="{FF2B5EF4-FFF2-40B4-BE49-F238E27FC236}">
              <a16:creationId xmlns:a16="http://schemas.microsoft.com/office/drawing/2014/main" id="{5ADC3F27-9D8C-4ED9-B554-4EBD070540DF}"/>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57658</xdr:rowOff>
    </xdr:from>
    <xdr:to>
      <xdr:col>73</xdr:col>
      <xdr:colOff>44450</xdr:colOff>
      <xdr:row>16</xdr:row>
      <xdr:rowOff>159258</xdr:rowOff>
    </xdr:to>
    <xdr:sp macro="" textlink="">
      <xdr:nvSpPr>
        <xdr:cNvPr id="444" name="フローチャート: 判断 443">
          <a:extLst>
            <a:ext uri="{FF2B5EF4-FFF2-40B4-BE49-F238E27FC236}">
              <a16:creationId xmlns:a16="http://schemas.microsoft.com/office/drawing/2014/main" id="{2F00D50A-4E28-4322-9E76-111B66733CBF}"/>
            </a:ext>
          </a:extLst>
        </xdr:cNvPr>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169435</xdr:rowOff>
    </xdr:from>
    <xdr:ext cx="762000" cy="259045"/>
    <xdr:sp macro="" textlink="">
      <xdr:nvSpPr>
        <xdr:cNvPr id="445" name="テキスト ボックス 444">
          <a:extLst>
            <a:ext uri="{FF2B5EF4-FFF2-40B4-BE49-F238E27FC236}">
              <a16:creationId xmlns:a16="http://schemas.microsoft.com/office/drawing/2014/main" id="{5E8E4F66-F983-40C7-80C7-9014DAF59AFB}"/>
            </a:ext>
          </a:extLst>
        </xdr:cNvPr>
        <xdr:cNvSpPr txBox="1"/>
      </xdr:nvSpPr>
      <xdr:spPr>
        <a:xfrm>
          <a:off x="14909800" y="25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131013</xdr:rowOff>
    </xdr:from>
    <xdr:to>
      <xdr:col>68</xdr:col>
      <xdr:colOff>203200</xdr:colOff>
      <xdr:row>17</xdr:row>
      <xdr:rowOff>61163</xdr:rowOff>
    </xdr:to>
    <xdr:sp macro="" textlink="">
      <xdr:nvSpPr>
        <xdr:cNvPr id="446" name="フローチャート: 判断 445">
          <a:extLst>
            <a:ext uri="{FF2B5EF4-FFF2-40B4-BE49-F238E27FC236}">
              <a16:creationId xmlns:a16="http://schemas.microsoft.com/office/drawing/2014/main" id="{2AB79513-4524-44F0-9503-01CA595610DB}"/>
            </a:ext>
          </a:extLst>
        </xdr:cNvPr>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71340</xdr:rowOff>
    </xdr:from>
    <xdr:ext cx="762000" cy="259045"/>
    <xdr:sp macro="" textlink="">
      <xdr:nvSpPr>
        <xdr:cNvPr id="447" name="テキスト ボックス 446">
          <a:extLst>
            <a:ext uri="{FF2B5EF4-FFF2-40B4-BE49-F238E27FC236}">
              <a16:creationId xmlns:a16="http://schemas.microsoft.com/office/drawing/2014/main" id="{CA1CC0DA-12FE-452B-90C0-398ABF18A704}"/>
            </a:ext>
          </a:extLst>
        </xdr:cNvPr>
        <xdr:cNvSpPr txBox="1"/>
      </xdr:nvSpPr>
      <xdr:spPr>
        <a:xfrm>
          <a:off x="14020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48" name="フローチャート: 判断 447">
          <a:extLst>
            <a:ext uri="{FF2B5EF4-FFF2-40B4-BE49-F238E27FC236}">
              <a16:creationId xmlns:a16="http://schemas.microsoft.com/office/drawing/2014/main" id="{2CCCD801-E186-46DE-AA3F-3BBBEA2CD19D}"/>
            </a:ext>
          </a:extLst>
        </xdr:cNvPr>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60723</xdr:rowOff>
    </xdr:from>
    <xdr:ext cx="762000" cy="259045"/>
    <xdr:sp macro="" textlink="">
      <xdr:nvSpPr>
        <xdr:cNvPr id="449" name="テキスト ボックス 448">
          <a:extLst>
            <a:ext uri="{FF2B5EF4-FFF2-40B4-BE49-F238E27FC236}">
              <a16:creationId xmlns:a16="http://schemas.microsoft.com/office/drawing/2014/main" id="{8102CC47-9D5E-4FAF-AA06-4A702D813398}"/>
            </a:ext>
          </a:extLst>
        </xdr:cNvPr>
        <xdr:cNvSpPr txBox="1"/>
      </xdr:nvSpPr>
      <xdr:spPr>
        <a:xfrm>
          <a:off x="131318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E0107079-1AB8-4869-B32F-91610CF4D6A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912FCE4-00AE-46D6-AAB2-A264E2DF97E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CFA2D996-AF1F-4D69-ACB7-1307A7B4681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2758DAB-4781-4645-B538-5CB42879A27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9967B516-4486-45FB-964E-75234DE507B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45,928
45,582
49.94
29,479,903
27,245,760
1,961,936
12,257,712
19,710,531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類似団体平均及び県平均を下回っている。現在、民間活用や、指定管理者制度の導入を拡充しており、今後も行財政改革等の取組を通じて人件費の抑制に努めていく。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2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620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民間活用や光熱水費の増加等により、前年度に比べ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ポイント増加しているが、類似団体平均及び県平均を下回っている。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119380</xdr:rowOff>
    </xdr:from>
    <xdr:to>
      <xdr:col>82</xdr:col>
      <xdr:colOff>107950</xdr:colOff>
      <xdr:row>15</xdr:row>
      <xdr:rowOff>39370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19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0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104140</xdr:rowOff>
    </xdr:from>
    <xdr:to>
      <xdr:col>73</xdr:col>
      <xdr:colOff>180975</xdr:colOff>
      <xdr:row>14</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0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8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160020</xdr:rowOff>
    </xdr:from>
    <xdr:to>
      <xdr:col>82</xdr:col>
      <xdr:colOff>158750</xdr:colOff>
      <xdr:row>15</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68580</xdr:rowOff>
    </xdr:from>
    <xdr:to>
      <xdr:col>78</xdr:col>
      <xdr:colOff>120650</xdr:colOff>
      <xdr:row>14</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53340</xdr:rowOff>
    </xdr:from>
    <xdr:to>
      <xdr:col>69</xdr:col>
      <xdr:colOff>142875</xdr:colOff>
      <xdr:row>14</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類似団体平均及び全国平均を上回っている。児童福祉費、障害者福祉費、生活保護費の増加が著しく、今後もこの傾向は続いていくと考えられる。資格審査の適正化等により上昇傾向が少しでも緩やかにな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24130</xdr:rowOff>
    </xdr:from>
    <xdr:to>
      <xdr:col>24</xdr:col>
      <xdr:colOff>25400</xdr:colOff>
      <xdr:row>59</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139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xdr:rowOff>
    </xdr:from>
    <xdr:to>
      <xdr:col>19</xdr:col>
      <xdr:colOff>187325</xdr:colOff>
      <xdr:row>59</xdr:row>
      <xdr:rowOff>24130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13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xdr:rowOff>
    </xdr:from>
    <xdr:to>
      <xdr:col>15</xdr:col>
      <xdr:colOff>98425</xdr:colOff>
      <xdr:row>59</xdr:row>
      <xdr:rowOff>100330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13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xdr:rowOff>
    </xdr:from>
    <xdr:to>
      <xdr:col>11</xdr:col>
      <xdr:colOff>9525</xdr:colOff>
      <xdr:row>59</xdr:row>
      <xdr:rowOff>100330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124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144780</xdr:rowOff>
    </xdr:from>
    <xdr:to>
      <xdr:col>20</xdr:col>
      <xdr:colOff>38100</xdr:colOff>
      <xdr:row>59</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59707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137160</xdr:rowOff>
    </xdr:from>
    <xdr:to>
      <xdr:col>15</xdr:col>
      <xdr:colOff>149225</xdr:colOff>
      <xdr:row>59</xdr:row>
      <xdr:rowOff>67310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52087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49530</xdr:rowOff>
    </xdr:from>
    <xdr:to>
      <xdr:col>11</xdr:col>
      <xdr:colOff>60325</xdr:colOff>
      <xdr:row>59</xdr:row>
      <xdr:rowOff>151130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135907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129540</xdr:rowOff>
    </xdr:from>
    <xdr:to>
      <xdr:col>6</xdr:col>
      <xdr:colOff>171450</xdr:colOff>
      <xdr:row>59</xdr:row>
      <xdr:rowOff>59690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44467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年同水準で推移している。今後、国民健康保険税の適正化等等により、普通会計の負担額を減らすよう努めていく。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53</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156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124278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156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53</xdr:row>
      <xdr:rowOff>124278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200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113393</xdr:rowOff>
    </xdr:from>
    <xdr:to>
      <xdr:col>69</xdr:col>
      <xdr:colOff>92075</xdr:colOff>
      <xdr:row>55</xdr:row>
      <xdr:rowOff>162378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2002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40822</xdr:rowOff>
    </xdr:from>
    <xdr:to>
      <xdr:col>82</xdr:col>
      <xdr:colOff>158750</xdr:colOff>
      <xdr:row>53</xdr:row>
      <xdr:rowOff>142422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120849</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19050</xdr:rowOff>
    </xdr:from>
    <xdr:to>
      <xdr:col>78</xdr:col>
      <xdr:colOff>120650</xdr:colOff>
      <xdr:row>53</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130827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73478</xdr:rowOff>
    </xdr:from>
    <xdr:to>
      <xdr:col>74</xdr:col>
      <xdr:colOff>31750</xdr:colOff>
      <xdr:row>54</xdr:row>
      <xdr:rowOff>3628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13805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62593</xdr:rowOff>
    </xdr:from>
    <xdr:to>
      <xdr:col>69</xdr:col>
      <xdr:colOff>142875</xdr:colOff>
      <xdr:row>53</xdr:row>
      <xdr:rowOff>164193</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2920</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及び県平均を上回っている。下水道事業については、広域化や独立採算の原則に基づく水洗化率向上、料金設定の検討等、収支改善に向けた実行性のある取り組みを実施していく。全体的な負担金・補助金について精査・見直しを行い、補助費等の抑制に努め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4226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147574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4226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586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中学校改築事業の償還が新たに始まったことにより、前年度に比べ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ポイント悪化しているが、類似団体平均は下回っている。将来負担を軽減するため、公債費の抑制に努めていく。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143329</xdr:rowOff>
    </xdr:from>
    <xdr:to>
      <xdr:col>24</xdr:col>
      <xdr:colOff>25400</xdr:colOff>
      <xdr:row>77</xdr:row>
      <xdr:rowOff>15421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735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143329</xdr:rowOff>
    </xdr:from>
    <xdr:to>
      <xdr:col>19</xdr:col>
      <xdr:colOff>187325</xdr:colOff>
      <xdr:row>77</xdr:row>
      <xdr:rowOff>156936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735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156936</xdr:rowOff>
    </xdr:from>
    <xdr:to>
      <xdr:col>15</xdr:col>
      <xdr:colOff>98425</xdr:colOff>
      <xdr:row>78</xdr:row>
      <xdr:rowOff>94343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585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6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136071</xdr:rowOff>
    </xdr:from>
    <xdr:to>
      <xdr:col>24</xdr:col>
      <xdr:colOff>76200</xdr:colOff>
      <xdr:row>77</xdr:row>
      <xdr:rowOff>66221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152598</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92529</xdr:rowOff>
    </xdr:from>
    <xdr:to>
      <xdr:col>20</xdr:col>
      <xdr:colOff>38100</xdr:colOff>
      <xdr:row>77</xdr:row>
      <xdr:rowOff>22679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32855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106136</xdr:rowOff>
    </xdr:from>
    <xdr:to>
      <xdr:col>15</xdr:col>
      <xdr:colOff>149225</xdr:colOff>
      <xdr:row>78</xdr:row>
      <xdr:rowOff>36286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46463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7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ポイント増加しているが、類似団体平均及び県平均を下回っており、比較的良い傾向にある。今後も引き続き行財政改革に取り組み、</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113284</xdr:rowOff>
    </xdr:from>
    <xdr:to>
      <xdr:col>82</xdr:col>
      <xdr:colOff>107950</xdr:colOff>
      <xdr:row>75</xdr:row>
      <xdr:rowOff>147574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00584"/>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113284</xdr:rowOff>
    </xdr:from>
    <xdr:to>
      <xdr:col>78</xdr:col>
      <xdr:colOff>69850</xdr:colOff>
      <xdr:row>75</xdr:row>
      <xdr:rowOff>83566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0058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165863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42316"/>
          <a:ext cx="8890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165863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46888"/>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62484</xdr:rowOff>
    </xdr:from>
    <xdr:to>
      <xdr:col>78</xdr:col>
      <xdr:colOff>120650</xdr:colOff>
      <xdr:row>74</xdr:row>
      <xdr:rowOff>164084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2811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166148</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155971</xdr:rowOff>
    </xdr:from>
    <xdr:to>
      <xdr:col>29</xdr:col>
      <xdr:colOff>127000</xdr:colOff>
      <xdr:row>18</xdr:row>
      <xdr:rowOff>163085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89696"/>
          <a:ext cx="647700" cy="7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152611</xdr:rowOff>
    </xdr:from>
    <xdr:to>
      <xdr:col>26</xdr:col>
      <xdr:colOff>50800</xdr:colOff>
      <xdr:row>18</xdr:row>
      <xdr:rowOff>163085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86336"/>
          <a:ext cx="698500" cy="10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140133</xdr:rowOff>
    </xdr:from>
    <xdr:to>
      <xdr:col>22</xdr:col>
      <xdr:colOff>114300</xdr:colOff>
      <xdr:row>18</xdr:row>
      <xdr:rowOff>152611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73858"/>
          <a:ext cx="698500" cy="1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140133</xdr:rowOff>
    </xdr:from>
    <xdr:to>
      <xdr:col>18</xdr:col>
      <xdr:colOff>177800</xdr:colOff>
      <xdr:row>18</xdr:row>
      <xdr:rowOff>143143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73858"/>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105171</xdr:rowOff>
    </xdr:from>
    <xdr:to>
      <xdr:col>29</xdr:col>
      <xdr:colOff>177800</xdr:colOff>
      <xdr:row>19</xdr:row>
      <xdr:rowOff>35321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3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13748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4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112284</xdr:rowOff>
    </xdr:from>
    <xdr:to>
      <xdr:col>26</xdr:col>
      <xdr:colOff>101600</xdr:colOff>
      <xdr:row>19</xdr:row>
      <xdr:rowOff>42435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4600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27212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3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101811</xdr:rowOff>
    </xdr:from>
    <xdr:to>
      <xdr:col>22</xdr:col>
      <xdr:colOff>165100</xdr:colOff>
      <xdr:row>19</xdr:row>
      <xdr:rowOff>31961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3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16738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2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89333</xdr:rowOff>
    </xdr:from>
    <xdr:to>
      <xdr:col>19</xdr:col>
      <xdr:colOff>38100</xdr:colOff>
      <xdr:row>19</xdr:row>
      <xdr:rowOff>19483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2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4260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0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92343</xdr:rowOff>
    </xdr:from>
    <xdr:to>
      <xdr:col>15</xdr:col>
      <xdr:colOff>101600</xdr:colOff>
      <xdr:row>19</xdr:row>
      <xdr:rowOff>22493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26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7270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1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178435</xdr:rowOff>
    </xdr:from>
    <xdr:to>
      <xdr:col>29</xdr:col>
      <xdr:colOff>127000</xdr:colOff>
      <xdr:row>37</xdr:row>
      <xdr:rowOff>191503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303135"/>
          <a:ext cx="647700" cy="1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169749</xdr:rowOff>
    </xdr:from>
    <xdr:to>
      <xdr:col>26</xdr:col>
      <xdr:colOff>50800</xdr:colOff>
      <xdr:row>37</xdr:row>
      <xdr:rowOff>191503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94449"/>
          <a:ext cx="6985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146565</xdr:rowOff>
    </xdr:from>
    <xdr:to>
      <xdr:col>22</xdr:col>
      <xdr:colOff>114300</xdr:colOff>
      <xdr:row>37</xdr:row>
      <xdr:rowOff>169749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71265"/>
          <a:ext cx="698500" cy="2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186891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135458</xdr:rowOff>
    </xdr:from>
    <xdr:to>
      <xdr:col>18</xdr:col>
      <xdr:colOff>177800</xdr:colOff>
      <xdr:row>37</xdr:row>
      <xdr:rowOff>146565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60158"/>
          <a:ext cx="698500" cy="1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173861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127635</xdr:rowOff>
    </xdr:from>
    <xdr:to>
      <xdr:col>29</xdr:col>
      <xdr:colOff>177800</xdr:colOff>
      <xdr:row>37</xdr:row>
      <xdr:rowOff>229235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25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99712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2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140703</xdr:rowOff>
    </xdr:from>
    <xdr:to>
      <xdr:col>26</xdr:col>
      <xdr:colOff>101600</xdr:colOff>
      <xdr:row>37</xdr:row>
      <xdr:rowOff>242303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265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227080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3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118949</xdr:rowOff>
    </xdr:from>
    <xdr:to>
      <xdr:col>22</xdr:col>
      <xdr:colOff>165100</xdr:colOff>
      <xdr:row>37</xdr:row>
      <xdr:rowOff>220549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4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205326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3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95765</xdr:rowOff>
    </xdr:from>
    <xdr:to>
      <xdr:col>19</xdr:col>
      <xdr:colOff>38100</xdr:colOff>
      <xdr:row>37</xdr:row>
      <xdr:rowOff>197365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2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182142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0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84658</xdr:rowOff>
    </xdr:from>
    <xdr:to>
      <xdr:col>15</xdr:col>
      <xdr:colOff>101600</xdr:colOff>
      <xdr:row>37</xdr:row>
      <xdr:rowOff>186258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0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171035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9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45,928
45,582
49.94
29,479,903
27,245,760
1,961,936
12,257,712
19,710,531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155321</xdr:rowOff>
    </xdr:from>
    <xdr:to>
      <xdr:col>24</xdr:col>
      <xdr:colOff>63500</xdr:colOff>
      <xdr:row>37</xdr:row>
      <xdr:rowOff>163265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498971"/>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155321</xdr:rowOff>
    </xdr:from>
    <xdr:to>
      <xdr:col>19</xdr:col>
      <xdr:colOff>177800</xdr:colOff>
      <xdr:row>37</xdr:row>
      <xdr:rowOff>156616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9897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148109</xdr:rowOff>
    </xdr:from>
    <xdr:to>
      <xdr:col>15</xdr:col>
      <xdr:colOff>50800</xdr:colOff>
      <xdr:row>37</xdr:row>
      <xdr:rowOff>156616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91759"/>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148109</xdr:rowOff>
    </xdr:from>
    <xdr:to>
      <xdr:col>10</xdr:col>
      <xdr:colOff>114300</xdr:colOff>
      <xdr:row>37</xdr:row>
      <xdr:rowOff>153618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1759"/>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112465</xdr:rowOff>
    </xdr:from>
    <xdr:to>
      <xdr:col>24</xdr:col>
      <xdr:colOff>114300</xdr:colOff>
      <xdr:row>38</xdr:row>
      <xdr:rowOff>42614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56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27392</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104521</xdr:rowOff>
    </xdr:from>
    <xdr:to>
      <xdr:col>20</xdr:col>
      <xdr:colOff>38100</xdr:colOff>
      <xdr:row>38</xdr:row>
      <xdr:rowOff>34671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25798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105816</xdr:rowOff>
    </xdr:from>
    <xdr:to>
      <xdr:col>15</xdr:col>
      <xdr:colOff>101600</xdr:colOff>
      <xdr:row>38</xdr:row>
      <xdr:rowOff>35967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27093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97309</xdr:rowOff>
    </xdr:from>
    <xdr:to>
      <xdr:col>10</xdr:col>
      <xdr:colOff>165100</xdr:colOff>
      <xdr:row>38</xdr:row>
      <xdr:rowOff>27459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18586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102818</xdr:rowOff>
    </xdr:from>
    <xdr:to>
      <xdr:col>6</xdr:col>
      <xdr:colOff>38100</xdr:colOff>
      <xdr:row>38</xdr:row>
      <xdr:rowOff>32968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24095</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3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76912</xdr:rowOff>
    </xdr:from>
    <xdr:to>
      <xdr:col>24</xdr:col>
      <xdr:colOff>63500</xdr:colOff>
      <xdr:row>56</xdr:row>
      <xdr:rowOff>85536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678112"/>
          <a:ext cx="8382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47122</xdr:rowOff>
    </xdr:from>
    <xdr:to>
      <xdr:col>19</xdr:col>
      <xdr:colOff>177800</xdr:colOff>
      <xdr:row>56</xdr:row>
      <xdr:rowOff>76912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648322"/>
          <a:ext cx="889000" cy="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47122</xdr:rowOff>
    </xdr:from>
    <xdr:to>
      <xdr:col>15</xdr:col>
      <xdr:colOff>50800</xdr:colOff>
      <xdr:row>56</xdr:row>
      <xdr:rowOff>154454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48322"/>
          <a:ext cx="889000" cy="10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109655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144387</xdr:rowOff>
    </xdr:from>
    <xdr:to>
      <xdr:col>10</xdr:col>
      <xdr:colOff>114300</xdr:colOff>
      <xdr:row>56</xdr:row>
      <xdr:rowOff>154454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745587"/>
          <a:ext cx="889000" cy="1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150508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7990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34736</xdr:rowOff>
    </xdr:from>
    <xdr:to>
      <xdr:col>24</xdr:col>
      <xdr:colOff>114300</xdr:colOff>
      <xdr:row>56</xdr:row>
      <xdr:rowOff>136336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13163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1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26112</xdr:rowOff>
    </xdr:from>
    <xdr:to>
      <xdr:col>20</xdr:col>
      <xdr:colOff>38100</xdr:colOff>
      <xdr:row>56</xdr:row>
      <xdr:rowOff>127712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144239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0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167772</xdr:rowOff>
    </xdr:from>
    <xdr:to>
      <xdr:col>15</xdr:col>
      <xdr:colOff>101600</xdr:colOff>
      <xdr:row>56</xdr:row>
      <xdr:rowOff>97922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114449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103654</xdr:rowOff>
    </xdr:from>
    <xdr:to>
      <xdr:col>10</xdr:col>
      <xdr:colOff>165100</xdr:colOff>
      <xdr:row>57</xdr:row>
      <xdr:rowOff>33804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0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24931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93587</xdr:rowOff>
    </xdr:from>
    <xdr:to>
      <xdr:col>6</xdr:col>
      <xdr:colOff>38100</xdr:colOff>
      <xdr:row>57</xdr:row>
      <xdr:rowOff>23737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9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7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111810</xdr:rowOff>
    </xdr:from>
    <xdr:to>
      <xdr:col>24</xdr:col>
      <xdr:colOff>63500</xdr:colOff>
      <xdr:row>78</xdr:row>
      <xdr:rowOff>115331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84910"/>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111810</xdr:rowOff>
    </xdr:from>
    <xdr:to>
      <xdr:col>19</xdr:col>
      <xdr:colOff>177800</xdr:colOff>
      <xdr:row>78</xdr:row>
      <xdr:rowOff>116611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491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109387</xdr:rowOff>
    </xdr:from>
    <xdr:to>
      <xdr:col>15</xdr:col>
      <xdr:colOff>50800</xdr:colOff>
      <xdr:row>78</xdr:row>
      <xdr:rowOff>116611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82487"/>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109387</xdr:rowOff>
    </xdr:from>
    <xdr:to>
      <xdr:col>10</xdr:col>
      <xdr:colOff>114300</xdr:colOff>
      <xdr:row>78</xdr:row>
      <xdr:rowOff>116063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82487"/>
          <a:ext cx="8890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64531</xdr:rowOff>
    </xdr:from>
    <xdr:to>
      <xdr:col>24</xdr:col>
      <xdr:colOff>114300</xdr:colOff>
      <xdr:row>78</xdr:row>
      <xdr:rowOff>166131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150908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5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61010</xdr:rowOff>
    </xdr:from>
    <xdr:to>
      <xdr:col>20</xdr:col>
      <xdr:colOff>38100</xdr:colOff>
      <xdr:row>78</xdr:row>
      <xdr:rowOff>162610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153737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65811</xdr:rowOff>
    </xdr:from>
    <xdr:to>
      <xdr:col>15</xdr:col>
      <xdr:colOff>101600</xdr:colOff>
      <xdr:row>78</xdr:row>
      <xdr:rowOff>167411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158538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58587</xdr:rowOff>
    </xdr:from>
    <xdr:to>
      <xdr:col>10</xdr:col>
      <xdr:colOff>165100</xdr:colOff>
      <xdr:row>78</xdr:row>
      <xdr:rowOff>160187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151314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65263</xdr:rowOff>
    </xdr:from>
    <xdr:to>
      <xdr:col>6</xdr:col>
      <xdr:colOff>38100</xdr:colOff>
      <xdr:row>78</xdr:row>
      <xdr:rowOff>166863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157990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96427</xdr:rowOff>
    </xdr:from>
    <xdr:to>
      <xdr:col>24</xdr:col>
      <xdr:colOff>63500</xdr:colOff>
      <xdr:row>93</xdr:row>
      <xdr:rowOff>129085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04127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129085</xdr:rowOff>
    </xdr:from>
    <xdr:to>
      <xdr:col>19</xdr:col>
      <xdr:colOff>177800</xdr:colOff>
      <xdr:row>95</xdr:row>
      <xdr:rowOff>18466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073935"/>
          <a:ext cx="889000" cy="2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13201</xdr:rowOff>
    </xdr:from>
    <xdr:to>
      <xdr:col>15</xdr:col>
      <xdr:colOff>50800</xdr:colOff>
      <xdr:row>95</xdr:row>
      <xdr:rowOff>18466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300951"/>
          <a:ext cx="8890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29433</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13201</xdr:rowOff>
    </xdr:from>
    <xdr:to>
      <xdr:col>10</xdr:col>
      <xdr:colOff>114300</xdr:colOff>
      <xdr:row>95</xdr:row>
      <xdr:rowOff>90878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300951"/>
          <a:ext cx="889000" cy="7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28945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60842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45627</xdr:rowOff>
    </xdr:from>
    <xdr:to>
      <xdr:col>24</xdr:col>
      <xdr:colOff>114300</xdr:colOff>
      <xdr:row>93</xdr:row>
      <xdr:rowOff>147227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99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68504</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84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78285</xdr:rowOff>
    </xdr:from>
    <xdr:to>
      <xdr:col>20</xdr:col>
      <xdr:colOff>38100</xdr:colOff>
      <xdr:row>94</xdr:row>
      <xdr:rowOff>8435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02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24962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79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139116</xdr:rowOff>
    </xdr:from>
    <xdr:to>
      <xdr:col>15</xdr:col>
      <xdr:colOff>101600</xdr:colOff>
      <xdr:row>95</xdr:row>
      <xdr:rowOff>69266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2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85793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03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133851</xdr:rowOff>
    </xdr:from>
    <xdr:to>
      <xdr:col>10</xdr:col>
      <xdr:colOff>165100</xdr:colOff>
      <xdr:row>95</xdr:row>
      <xdr:rowOff>64001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2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80528</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02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40078</xdr:rowOff>
    </xdr:from>
    <xdr:to>
      <xdr:col>6</xdr:col>
      <xdr:colOff>38100</xdr:colOff>
      <xdr:row>95</xdr:row>
      <xdr:rowOff>141678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3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158205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61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90089</xdr:rowOff>
    </xdr:from>
    <xdr:to>
      <xdr:col>55</xdr:col>
      <xdr:colOff>0</xdr:colOff>
      <xdr:row>37</xdr:row>
      <xdr:rowOff>1548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62289"/>
          <a:ext cx="838200" cy="8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21866</xdr:rowOff>
    </xdr:from>
    <xdr:to>
      <xdr:col>50</xdr:col>
      <xdr:colOff>114300</xdr:colOff>
      <xdr:row>37</xdr:row>
      <xdr:rowOff>1548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51166"/>
          <a:ext cx="889000" cy="49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21866</xdr:rowOff>
    </xdr:from>
    <xdr:to>
      <xdr:col>45</xdr:col>
      <xdr:colOff>177800</xdr:colOff>
      <xdr:row>36</xdr:row>
      <xdr:rowOff>150440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51166"/>
          <a:ext cx="889000" cy="47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150440</xdr:rowOff>
    </xdr:from>
    <xdr:to>
      <xdr:col>41</xdr:col>
      <xdr:colOff>50800</xdr:colOff>
      <xdr:row>37</xdr:row>
      <xdr:rowOff>53920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2264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39289</xdr:rowOff>
    </xdr:from>
    <xdr:to>
      <xdr:col>55</xdr:col>
      <xdr:colOff>50800</xdr:colOff>
      <xdr:row>36</xdr:row>
      <xdr:rowOff>140889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1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17716</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8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122198</xdr:rowOff>
    </xdr:from>
    <xdr:to>
      <xdr:col>50</xdr:col>
      <xdr:colOff>165100</xdr:colOff>
      <xdr:row>37</xdr:row>
      <xdr:rowOff>52348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43475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142516</xdr:rowOff>
    </xdr:from>
    <xdr:to>
      <xdr:col>46</xdr:col>
      <xdr:colOff>38100</xdr:colOff>
      <xdr:row>34</xdr:row>
      <xdr:rowOff>72666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0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63793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9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99640</xdr:rowOff>
    </xdr:from>
    <xdr:to>
      <xdr:col>41</xdr:col>
      <xdr:colOff>101600</xdr:colOff>
      <xdr:row>37</xdr:row>
      <xdr:rowOff>29790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20917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6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3120</xdr:rowOff>
    </xdr:from>
    <xdr:to>
      <xdr:col>36</xdr:col>
      <xdr:colOff>165100</xdr:colOff>
      <xdr:row>37</xdr:row>
      <xdr:rowOff>104720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95847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136321</xdr:rowOff>
    </xdr:from>
    <xdr:to>
      <xdr:col>55</xdr:col>
      <xdr:colOff>0</xdr:colOff>
      <xdr:row>56</xdr:row>
      <xdr:rowOff>163561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737521"/>
          <a:ext cx="838200" cy="2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136321</xdr:rowOff>
    </xdr:from>
    <xdr:to>
      <xdr:col>50</xdr:col>
      <xdr:colOff>114300</xdr:colOff>
      <xdr:row>57</xdr:row>
      <xdr:rowOff>3660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737521"/>
          <a:ext cx="8890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106566</xdr:rowOff>
    </xdr:from>
    <xdr:to>
      <xdr:col>45</xdr:col>
      <xdr:colOff>177800</xdr:colOff>
      <xdr:row>57</xdr:row>
      <xdr:rowOff>3660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707766"/>
          <a:ext cx="889000" cy="6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844</xdr:rowOff>
    </xdr:from>
    <xdr:to>
      <xdr:col>41</xdr:col>
      <xdr:colOff>50800</xdr:colOff>
      <xdr:row>56</xdr:row>
      <xdr:rowOff>106566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430594"/>
          <a:ext cx="889000" cy="2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135116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112761</xdr:rowOff>
    </xdr:from>
    <xdr:to>
      <xdr:col>55</xdr:col>
      <xdr:colOff>50800</xdr:colOff>
      <xdr:row>57</xdr:row>
      <xdr:rowOff>42911</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91188</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6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85521</xdr:rowOff>
    </xdr:from>
    <xdr:to>
      <xdr:col>50</xdr:col>
      <xdr:colOff>165100</xdr:colOff>
      <xdr:row>57</xdr:row>
      <xdr:rowOff>15671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6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32198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46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124310</xdr:rowOff>
    </xdr:from>
    <xdr:to>
      <xdr:col>46</xdr:col>
      <xdr:colOff>38100</xdr:colOff>
      <xdr:row>57</xdr:row>
      <xdr:rowOff>54460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72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45587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55766</xdr:rowOff>
    </xdr:from>
    <xdr:to>
      <xdr:col>41</xdr:col>
      <xdr:colOff>101600</xdr:colOff>
      <xdr:row>56</xdr:row>
      <xdr:rowOff>157366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6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148493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7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121494</xdr:rowOff>
    </xdr:from>
    <xdr:to>
      <xdr:col>36</xdr:col>
      <xdr:colOff>165100</xdr:colOff>
      <xdr:row>55</xdr:row>
      <xdr:rowOff>51644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3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68171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15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27572</xdr:rowOff>
    </xdr:from>
    <xdr:to>
      <xdr:col>55</xdr:col>
      <xdr:colOff>0</xdr:colOff>
      <xdr:row>77</xdr:row>
      <xdr:rowOff>27975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057772"/>
          <a:ext cx="838200" cy="17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27572</xdr:rowOff>
    </xdr:from>
    <xdr:to>
      <xdr:col>50</xdr:col>
      <xdr:colOff>114300</xdr:colOff>
      <xdr:row>76</xdr:row>
      <xdr:rowOff>123507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057772"/>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159793</xdr:rowOff>
    </xdr:from>
    <xdr:to>
      <xdr:col>45</xdr:col>
      <xdr:colOff>177800</xdr:colOff>
      <xdr:row>76</xdr:row>
      <xdr:rowOff>123507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018543"/>
          <a:ext cx="889000" cy="13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53900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4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169761</xdr:rowOff>
    </xdr:from>
    <xdr:to>
      <xdr:col>41</xdr:col>
      <xdr:colOff>50800</xdr:colOff>
      <xdr:row>75</xdr:row>
      <xdr:rowOff>159793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2514161"/>
          <a:ext cx="889000" cy="50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59616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70900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148625</xdr:rowOff>
    </xdr:from>
    <xdr:to>
      <xdr:col>55</xdr:col>
      <xdr:colOff>50800</xdr:colOff>
      <xdr:row>77</xdr:row>
      <xdr:rowOff>78775</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0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148222</xdr:rowOff>
    </xdr:from>
    <xdr:to>
      <xdr:col>50</xdr:col>
      <xdr:colOff>165100</xdr:colOff>
      <xdr:row>76</xdr:row>
      <xdr:rowOff>78372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0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94899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7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72707</xdr:rowOff>
    </xdr:from>
    <xdr:to>
      <xdr:col>46</xdr:col>
      <xdr:colOff>38100</xdr:colOff>
      <xdr:row>77</xdr:row>
      <xdr:rowOff>2857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0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19384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7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108994</xdr:rowOff>
    </xdr:from>
    <xdr:to>
      <xdr:col>41</xdr:col>
      <xdr:colOff>101600</xdr:colOff>
      <xdr:row>76</xdr:row>
      <xdr:rowOff>39145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9677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55671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4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118961</xdr:rowOff>
    </xdr:from>
    <xdr:to>
      <xdr:col>36</xdr:col>
      <xdr:colOff>165100</xdr:colOff>
      <xdr:row>73</xdr:row>
      <xdr:rowOff>49111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65638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672795" y="1223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55918</xdr:rowOff>
    </xdr:from>
    <xdr:to>
      <xdr:col>55</xdr:col>
      <xdr:colOff>0</xdr:colOff>
      <xdr:row>98</xdr:row>
      <xdr:rowOff>117714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58018"/>
          <a:ext cx="838200" cy="6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117714</xdr:rowOff>
    </xdr:from>
    <xdr:to>
      <xdr:col>50</xdr:col>
      <xdr:colOff>114300</xdr:colOff>
      <xdr:row>98</xdr:row>
      <xdr:rowOff>122678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919814"/>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116382</xdr:rowOff>
    </xdr:from>
    <xdr:to>
      <xdr:col>45</xdr:col>
      <xdr:colOff>177800</xdr:colOff>
      <xdr:row>98</xdr:row>
      <xdr:rowOff>122678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918482"/>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116382</xdr:rowOff>
    </xdr:from>
    <xdr:to>
      <xdr:col>41</xdr:col>
      <xdr:colOff>50800</xdr:colOff>
      <xdr:row>98</xdr:row>
      <xdr:rowOff>137167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918482"/>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5118</xdr:rowOff>
    </xdr:from>
    <xdr:to>
      <xdr:col>55</xdr:col>
      <xdr:colOff>50800</xdr:colOff>
      <xdr:row>98</xdr:row>
      <xdr:rowOff>106718</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91495</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66914</xdr:rowOff>
    </xdr:from>
    <xdr:to>
      <xdr:col>50</xdr:col>
      <xdr:colOff>165100</xdr:colOff>
      <xdr:row>98</xdr:row>
      <xdr:rowOff>168514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8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159641</xdr:rowOff>
    </xdr:from>
    <xdr:ext cx="469744"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04428" y="169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71878</xdr:rowOff>
    </xdr:from>
    <xdr:to>
      <xdr:col>46</xdr:col>
      <xdr:colOff>38100</xdr:colOff>
      <xdr:row>99</xdr:row>
      <xdr:rowOff>2028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8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164605</xdr:rowOff>
    </xdr:from>
    <xdr:ext cx="469744"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15428" y="169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65582</xdr:rowOff>
    </xdr:from>
    <xdr:to>
      <xdr:col>41</xdr:col>
      <xdr:colOff>101600</xdr:colOff>
      <xdr:row>98</xdr:row>
      <xdr:rowOff>167182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158309</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26428" y="1696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86367</xdr:rowOff>
    </xdr:from>
    <xdr:to>
      <xdr:col>36</xdr:col>
      <xdr:colOff>165100</xdr:colOff>
      <xdr:row>99</xdr:row>
      <xdr:rowOff>16517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7644</xdr:rowOff>
    </xdr:from>
    <xdr:ext cx="378565"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3017" y="16981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26981</xdr:rowOff>
    </xdr:from>
    <xdr:to>
      <xdr:col>85</xdr:col>
      <xdr:colOff>127000</xdr:colOff>
      <xdr:row>39</xdr:row>
      <xdr:rowOff>36411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13531"/>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26981</xdr:rowOff>
    </xdr:from>
    <xdr:to>
      <xdr:col>81</xdr:col>
      <xdr:colOff>50800</xdr:colOff>
      <xdr:row>39</xdr:row>
      <xdr:rowOff>43688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713531"/>
          <a:ext cx="8890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14637</xdr:rowOff>
    </xdr:from>
    <xdr:to>
      <xdr:col>76</xdr:col>
      <xdr:colOff>114300</xdr:colOff>
      <xdr:row>39</xdr:row>
      <xdr:rowOff>43688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01187"/>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14637</xdr:rowOff>
    </xdr:from>
    <xdr:to>
      <xdr:col>71</xdr:col>
      <xdr:colOff>177800</xdr:colOff>
      <xdr:row>39</xdr:row>
      <xdr:rowOff>36564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701187"/>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157061</xdr:rowOff>
    </xdr:from>
    <xdr:to>
      <xdr:col>85</xdr:col>
      <xdr:colOff>177800</xdr:colOff>
      <xdr:row>39</xdr:row>
      <xdr:rowOff>87211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71988</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8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147631</xdr:rowOff>
    </xdr:from>
    <xdr:to>
      <xdr:col>81</xdr:col>
      <xdr:colOff>101600</xdr:colOff>
      <xdr:row>39</xdr:row>
      <xdr:rowOff>77781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68908</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75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164338</xdr:rowOff>
    </xdr:from>
    <xdr:to>
      <xdr:col>76</xdr:col>
      <xdr:colOff>165100</xdr:colOff>
      <xdr:row>39</xdr:row>
      <xdr:rowOff>94488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85615</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35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135287</xdr:rowOff>
    </xdr:from>
    <xdr:to>
      <xdr:col>72</xdr:col>
      <xdr:colOff>38100</xdr:colOff>
      <xdr:row>39</xdr:row>
      <xdr:rowOff>65437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56564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157214</xdr:rowOff>
    </xdr:from>
    <xdr:to>
      <xdr:col>67</xdr:col>
      <xdr:colOff>101600</xdr:colOff>
      <xdr:row>39</xdr:row>
      <xdr:rowOff>87364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78491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76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66091</xdr:rowOff>
    </xdr:from>
    <xdr:to>
      <xdr:col>85</xdr:col>
      <xdr:colOff>127000</xdr:colOff>
      <xdr:row>78</xdr:row>
      <xdr:rowOff>122011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439191"/>
          <a:ext cx="838200" cy="5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64545</xdr:rowOff>
    </xdr:from>
    <xdr:to>
      <xdr:col>81</xdr:col>
      <xdr:colOff>50800</xdr:colOff>
      <xdr:row>78</xdr:row>
      <xdr:rowOff>66091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437645"/>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27871</xdr:rowOff>
    </xdr:from>
    <xdr:to>
      <xdr:col>76</xdr:col>
      <xdr:colOff>114300</xdr:colOff>
      <xdr:row>78</xdr:row>
      <xdr:rowOff>64545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400971"/>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27871</xdr:rowOff>
    </xdr:from>
    <xdr:to>
      <xdr:col>71</xdr:col>
      <xdr:colOff>177800</xdr:colOff>
      <xdr:row>78</xdr:row>
      <xdr:rowOff>58917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00971"/>
          <a:ext cx="8890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71211</xdr:rowOff>
    </xdr:from>
    <xdr:to>
      <xdr:col>85</xdr:col>
      <xdr:colOff>177800</xdr:colOff>
      <xdr:row>79</xdr:row>
      <xdr:rowOff>1361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4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49638</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4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15291</xdr:rowOff>
    </xdr:from>
    <xdr:to>
      <xdr:col>81</xdr:col>
      <xdr:colOff>101600</xdr:colOff>
      <xdr:row>78</xdr:row>
      <xdr:rowOff>116891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108018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13745</xdr:rowOff>
    </xdr:from>
    <xdr:to>
      <xdr:col>76</xdr:col>
      <xdr:colOff>165100</xdr:colOff>
      <xdr:row>78</xdr:row>
      <xdr:rowOff>115345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106472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148521</xdr:rowOff>
    </xdr:from>
    <xdr:to>
      <xdr:col>72</xdr:col>
      <xdr:colOff>38100</xdr:colOff>
      <xdr:row>78</xdr:row>
      <xdr:rowOff>78671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69798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8117</xdr:rowOff>
    </xdr:from>
    <xdr:to>
      <xdr:col>67</xdr:col>
      <xdr:colOff>101600</xdr:colOff>
      <xdr:row>78</xdr:row>
      <xdr:rowOff>109717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100844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26631</xdr:rowOff>
    </xdr:from>
    <xdr:to>
      <xdr:col>85</xdr:col>
      <xdr:colOff>127000</xdr:colOff>
      <xdr:row>98</xdr:row>
      <xdr:rowOff>72610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8731"/>
          <a:ext cx="838200" cy="4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26631</xdr:rowOff>
    </xdr:from>
    <xdr:to>
      <xdr:col>81</xdr:col>
      <xdr:colOff>50800</xdr:colOff>
      <xdr:row>98</xdr:row>
      <xdr:rowOff>95447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8731"/>
          <a:ext cx="889000" cy="6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95447</xdr:rowOff>
    </xdr:from>
    <xdr:to>
      <xdr:col>76</xdr:col>
      <xdr:colOff>114300</xdr:colOff>
      <xdr:row>98</xdr:row>
      <xdr:rowOff>139570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97547"/>
          <a:ext cx="889000" cy="4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139570</xdr:rowOff>
    </xdr:from>
    <xdr:to>
      <xdr:col>71</xdr:col>
      <xdr:colOff>177800</xdr:colOff>
      <xdr:row>99</xdr:row>
      <xdr:rowOff>26056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41670"/>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21810</xdr:rowOff>
    </xdr:from>
    <xdr:to>
      <xdr:col>85</xdr:col>
      <xdr:colOff>177800</xdr:colOff>
      <xdr:row>98</xdr:row>
      <xdr:rowOff>123410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44687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7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147281</xdr:rowOff>
    </xdr:from>
    <xdr:to>
      <xdr:col>81</xdr:col>
      <xdr:colOff>101600</xdr:colOff>
      <xdr:row>98</xdr:row>
      <xdr:rowOff>77431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55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44647</xdr:rowOff>
    </xdr:from>
    <xdr:to>
      <xdr:col>76</xdr:col>
      <xdr:colOff>165100</xdr:colOff>
      <xdr:row>98</xdr:row>
      <xdr:rowOff>146247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137374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88770</xdr:rowOff>
    </xdr:from>
    <xdr:to>
      <xdr:col>72</xdr:col>
      <xdr:colOff>38100</xdr:colOff>
      <xdr:row>99</xdr:row>
      <xdr:rowOff>18920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10047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146706</xdr:rowOff>
    </xdr:from>
    <xdr:to>
      <xdr:col>67</xdr:col>
      <xdr:colOff>101600</xdr:colOff>
      <xdr:row>99</xdr:row>
      <xdr:rowOff>76856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67983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4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42373</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57923"/>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41649</xdr:rowOff>
    </xdr:from>
    <xdr:to>
      <xdr:col>111</xdr:col>
      <xdr:colOff>177800</xdr:colOff>
      <xdr:row>59</xdr:row>
      <xdr:rowOff>42373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719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41573</xdr:rowOff>
    </xdr:from>
    <xdr:to>
      <xdr:col>107</xdr:col>
      <xdr:colOff>50800</xdr:colOff>
      <xdr:row>59</xdr:row>
      <xdr:rowOff>41649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71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38278</xdr:rowOff>
    </xdr:from>
    <xdr:to>
      <xdr:col>102</xdr:col>
      <xdr:colOff>114300</xdr:colOff>
      <xdr:row>59</xdr:row>
      <xdr:rowOff>41573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3828"/>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163023</xdr:rowOff>
    </xdr:from>
    <xdr:to>
      <xdr:col>112</xdr:col>
      <xdr:colOff>38100</xdr:colOff>
      <xdr:row>59</xdr:row>
      <xdr:rowOff>93173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84300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9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162299</xdr:rowOff>
    </xdr:from>
    <xdr:to>
      <xdr:col>107</xdr:col>
      <xdr:colOff>101600</xdr:colOff>
      <xdr:row>59</xdr:row>
      <xdr:rowOff>92449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83576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162223</xdr:rowOff>
    </xdr:from>
    <xdr:to>
      <xdr:col>102</xdr:col>
      <xdr:colOff>165100</xdr:colOff>
      <xdr:row>59</xdr:row>
      <xdr:rowOff>92373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83500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158928</xdr:rowOff>
    </xdr:from>
    <xdr:to>
      <xdr:col>98</xdr:col>
      <xdr:colOff>38100</xdr:colOff>
      <xdr:row>59</xdr:row>
      <xdr:rowOff>89078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80205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21437</xdr:rowOff>
    </xdr:from>
    <xdr:to>
      <xdr:col>116</xdr:col>
      <xdr:colOff>63500</xdr:colOff>
      <xdr:row>79</xdr:row>
      <xdr:rowOff>31317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565987"/>
          <a:ext cx="8382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170765</xdr:rowOff>
    </xdr:from>
    <xdr:to>
      <xdr:col>111</xdr:col>
      <xdr:colOff>177800</xdr:colOff>
      <xdr:row>79</xdr:row>
      <xdr:rowOff>21437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543865"/>
          <a:ext cx="889000" cy="2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86144</xdr:rowOff>
    </xdr:from>
    <xdr:to>
      <xdr:col>107</xdr:col>
      <xdr:colOff>50800</xdr:colOff>
      <xdr:row>78</xdr:row>
      <xdr:rowOff>170765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459244"/>
          <a:ext cx="889000" cy="8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158869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128766</xdr:rowOff>
    </xdr:from>
    <xdr:to>
      <xdr:col>102</xdr:col>
      <xdr:colOff>114300</xdr:colOff>
      <xdr:row>78</xdr:row>
      <xdr:rowOff>86144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330416"/>
          <a:ext cx="889000" cy="12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151967</xdr:rowOff>
    </xdr:from>
    <xdr:to>
      <xdr:col>116</xdr:col>
      <xdr:colOff>114300</xdr:colOff>
      <xdr:row>79</xdr:row>
      <xdr:rowOff>82117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5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66894</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43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142087</xdr:rowOff>
    </xdr:from>
    <xdr:to>
      <xdr:col>112</xdr:col>
      <xdr:colOff>38100</xdr:colOff>
      <xdr:row>79</xdr:row>
      <xdr:rowOff>72237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63364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60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119965</xdr:rowOff>
    </xdr:from>
    <xdr:to>
      <xdr:col>107</xdr:col>
      <xdr:colOff>101600</xdr:colOff>
      <xdr:row>79</xdr:row>
      <xdr:rowOff>50115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4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41242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5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35344</xdr:rowOff>
    </xdr:from>
    <xdr:to>
      <xdr:col>102</xdr:col>
      <xdr:colOff>165100</xdr:colOff>
      <xdr:row>78</xdr:row>
      <xdr:rowOff>136944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40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128071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50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77966</xdr:rowOff>
    </xdr:from>
    <xdr:to>
      <xdr:col>98</xdr:col>
      <xdr:colOff>38100</xdr:colOff>
      <xdr:row>78</xdr:row>
      <xdr:rowOff>8116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170693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593,228</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6,251</a:t>
          </a:r>
          <a:r>
            <a:rPr kumimoji="1" lang="ja-JP" altLang="en-US" sz="1300">
              <a:latin typeface="ＭＳ Ｐゴシック" panose="020B0600070205080204" pitchFamily="50" charset="-128"/>
              <a:ea typeface="ＭＳ Ｐゴシック" panose="020B0600070205080204" pitchFamily="50" charset="-128"/>
            </a:rPr>
            <a:t>円減少している。これは人口の増加と前年度に中学校改築事業が完了したことによる影響が大きい。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主な構成項目である扶助費は、前年度に比べ</a:t>
          </a:r>
          <a:r>
            <a:rPr kumimoji="1" lang="en-US" altLang="ja-JP" sz="1300">
              <a:latin typeface="ＭＳ Ｐゴシック" panose="020B0600070205080204" pitchFamily="50" charset="-128"/>
              <a:ea typeface="ＭＳ Ｐゴシック" panose="020B0600070205080204" pitchFamily="50" charset="-128"/>
            </a:rPr>
            <a:t>4,286</a:t>
          </a:r>
          <a:r>
            <a:rPr kumimoji="1" lang="ja-JP" altLang="en-US" sz="1300">
              <a:latin typeface="ＭＳ Ｐゴシック" panose="020B0600070205080204" pitchFamily="50" charset="-128"/>
              <a:ea typeface="ＭＳ Ｐゴシック" panose="020B0600070205080204" pitchFamily="50" charset="-128"/>
            </a:rPr>
            <a:t>円増加しており、類似団体平均及び全国平均を大きく上回っている。高齢化が主な要因と考えており、増加傾向は今後も続く見込みである。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45,928
45,582
49.94
29,479,903
27,245,760
1,961,936
12,257,712
19,710,531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48641</xdr:rowOff>
    </xdr:from>
    <xdr:to>
      <xdr:col>24</xdr:col>
      <xdr:colOff>63500</xdr:colOff>
      <xdr:row>37</xdr:row>
      <xdr:rowOff>58852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92291"/>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41097</xdr:rowOff>
    </xdr:from>
    <xdr:to>
      <xdr:col>19</xdr:col>
      <xdr:colOff>177800</xdr:colOff>
      <xdr:row>37</xdr:row>
      <xdr:rowOff>48641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8474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24105</xdr:rowOff>
    </xdr:from>
    <xdr:to>
      <xdr:col>15</xdr:col>
      <xdr:colOff>50800</xdr:colOff>
      <xdr:row>37</xdr:row>
      <xdr:rowOff>41097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67755"/>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24105</xdr:rowOff>
    </xdr:from>
    <xdr:to>
      <xdr:col>10</xdr:col>
      <xdr:colOff>114300</xdr:colOff>
      <xdr:row>37</xdr:row>
      <xdr:rowOff>26314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775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8052</xdr:rowOff>
    </xdr:from>
    <xdr:to>
      <xdr:col>24</xdr:col>
      <xdr:colOff>114300</xdr:colOff>
      <xdr:row>37</xdr:row>
      <xdr:rowOff>109652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169291</xdr:rowOff>
    </xdr:from>
    <xdr:to>
      <xdr:col>20</xdr:col>
      <xdr:colOff>38100</xdr:colOff>
      <xdr:row>37</xdr:row>
      <xdr:rowOff>99441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90568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161747</xdr:rowOff>
    </xdr:from>
    <xdr:to>
      <xdr:col>15</xdr:col>
      <xdr:colOff>101600</xdr:colOff>
      <xdr:row>37</xdr:row>
      <xdr:rowOff>91897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83024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144755</xdr:rowOff>
    </xdr:from>
    <xdr:to>
      <xdr:col>10</xdr:col>
      <xdr:colOff>165100</xdr:colOff>
      <xdr:row>37</xdr:row>
      <xdr:rowOff>74905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66032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146964</xdr:rowOff>
    </xdr:from>
    <xdr:to>
      <xdr:col>6</xdr:col>
      <xdr:colOff>38100</xdr:colOff>
      <xdr:row>37</xdr:row>
      <xdr:rowOff>77114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68241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13755</xdr:rowOff>
    </xdr:from>
    <xdr:to>
      <xdr:col>24</xdr:col>
      <xdr:colOff>63500</xdr:colOff>
      <xdr:row>58</xdr:row>
      <xdr:rowOff>17366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57855"/>
          <a:ext cx="8382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14959</xdr:rowOff>
    </xdr:from>
    <xdr:to>
      <xdr:col>19</xdr:col>
      <xdr:colOff>177800</xdr:colOff>
      <xdr:row>58</xdr:row>
      <xdr:rowOff>17366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7609"/>
          <a:ext cx="889000" cy="17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14959</xdr:rowOff>
    </xdr:from>
    <xdr:to>
      <xdr:col>15</xdr:col>
      <xdr:colOff>50800</xdr:colOff>
      <xdr:row>58</xdr:row>
      <xdr:rowOff>38718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7609"/>
          <a:ext cx="889000" cy="19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38718</xdr:rowOff>
    </xdr:from>
    <xdr:to>
      <xdr:col>10</xdr:col>
      <xdr:colOff>114300</xdr:colOff>
      <xdr:row>58</xdr:row>
      <xdr:rowOff>61082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2818"/>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134405</xdr:rowOff>
    </xdr:from>
    <xdr:to>
      <xdr:col>24</xdr:col>
      <xdr:colOff>114300</xdr:colOff>
      <xdr:row>58</xdr:row>
      <xdr:rowOff>64555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0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93782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138016</xdr:rowOff>
    </xdr:from>
    <xdr:to>
      <xdr:col>20</xdr:col>
      <xdr:colOff>38100</xdr:colOff>
      <xdr:row>58</xdr:row>
      <xdr:rowOff>68166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84693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8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135609</xdr:rowOff>
    </xdr:from>
    <xdr:to>
      <xdr:col>15</xdr:col>
      <xdr:colOff>101600</xdr:colOff>
      <xdr:row>57</xdr:row>
      <xdr:rowOff>65759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56886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2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159368</xdr:rowOff>
    </xdr:from>
    <xdr:to>
      <xdr:col>10</xdr:col>
      <xdr:colOff>165100</xdr:colOff>
      <xdr:row>58</xdr:row>
      <xdr:rowOff>89518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80645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10282</xdr:rowOff>
    </xdr:from>
    <xdr:to>
      <xdr:col>6</xdr:col>
      <xdr:colOff>38100</xdr:colOff>
      <xdr:row>58</xdr:row>
      <xdr:rowOff>111882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103009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129125</xdr:rowOff>
    </xdr:from>
    <xdr:to>
      <xdr:col>24</xdr:col>
      <xdr:colOff>63500</xdr:colOff>
      <xdr:row>74</xdr:row>
      <xdr:rowOff>168865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2816425"/>
          <a:ext cx="838200" cy="3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168865</xdr:rowOff>
    </xdr:from>
    <xdr:to>
      <xdr:col>19</xdr:col>
      <xdr:colOff>177800</xdr:colOff>
      <xdr:row>75</xdr:row>
      <xdr:rowOff>84685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856165"/>
          <a:ext cx="889000" cy="8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84685</xdr:rowOff>
    </xdr:from>
    <xdr:to>
      <xdr:col>15</xdr:col>
      <xdr:colOff>50800</xdr:colOff>
      <xdr:row>75</xdr:row>
      <xdr:rowOff>119757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2943435"/>
          <a:ext cx="8890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119757</xdr:rowOff>
    </xdr:from>
    <xdr:to>
      <xdr:col>10</xdr:col>
      <xdr:colOff>114300</xdr:colOff>
      <xdr:row>76</xdr:row>
      <xdr:rowOff>21034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978507"/>
          <a:ext cx="889000" cy="7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78325</xdr:rowOff>
    </xdr:from>
    <xdr:to>
      <xdr:col>24</xdr:col>
      <xdr:colOff>114300</xdr:colOff>
      <xdr:row>75</xdr:row>
      <xdr:rowOff>8475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7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101202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61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118065</xdr:rowOff>
    </xdr:from>
    <xdr:to>
      <xdr:col>20</xdr:col>
      <xdr:colOff>38100</xdr:colOff>
      <xdr:row>75</xdr:row>
      <xdr:rowOff>48215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64742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58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33885</xdr:rowOff>
    </xdr:from>
    <xdr:to>
      <xdr:col>15</xdr:col>
      <xdr:colOff>101600</xdr:colOff>
      <xdr:row>75</xdr:row>
      <xdr:rowOff>135485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8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152012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66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68957</xdr:rowOff>
    </xdr:from>
    <xdr:to>
      <xdr:col>10</xdr:col>
      <xdr:colOff>165100</xdr:colOff>
      <xdr:row>75</xdr:row>
      <xdr:rowOff>170557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92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15634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70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141684</xdr:rowOff>
    </xdr:from>
    <xdr:to>
      <xdr:col>6</xdr:col>
      <xdr:colOff>38100</xdr:colOff>
      <xdr:row>76</xdr:row>
      <xdr:rowOff>71834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0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88361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77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87626</xdr:rowOff>
    </xdr:from>
    <xdr:to>
      <xdr:col>24</xdr:col>
      <xdr:colOff>63500</xdr:colOff>
      <xdr:row>98</xdr:row>
      <xdr:rowOff>88455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89726"/>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88455</xdr:rowOff>
    </xdr:from>
    <xdr:to>
      <xdr:col>19</xdr:col>
      <xdr:colOff>177800</xdr:colOff>
      <xdr:row>98</xdr:row>
      <xdr:rowOff>128101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90555"/>
          <a:ext cx="8890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124175</xdr:rowOff>
    </xdr:from>
    <xdr:to>
      <xdr:col>15</xdr:col>
      <xdr:colOff>50800</xdr:colOff>
      <xdr:row>98</xdr:row>
      <xdr:rowOff>128101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926275"/>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115860</xdr:rowOff>
    </xdr:from>
    <xdr:to>
      <xdr:col>10</xdr:col>
      <xdr:colOff>114300</xdr:colOff>
      <xdr:row>98</xdr:row>
      <xdr:rowOff>124175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17960"/>
          <a:ext cx="889000" cy="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36826</xdr:rowOff>
    </xdr:from>
    <xdr:to>
      <xdr:col>24</xdr:col>
      <xdr:colOff>114300</xdr:colOff>
      <xdr:row>98</xdr:row>
      <xdr:rowOff>138426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123203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37655</xdr:rowOff>
    </xdr:from>
    <xdr:to>
      <xdr:col>20</xdr:col>
      <xdr:colOff>38100</xdr:colOff>
      <xdr:row>98</xdr:row>
      <xdr:rowOff>139255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130382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77301</xdr:rowOff>
    </xdr:from>
    <xdr:to>
      <xdr:col>15</xdr:col>
      <xdr:colOff>101600</xdr:colOff>
      <xdr:row>99</xdr:row>
      <xdr:rowOff>7451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170028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73375</xdr:rowOff>
    </xdr:from>
    <xdr:to>
      <xdr:col>10</xdr:col>
      <xdr:colOff>165100</xdr:colOff>
      <xdr:row>99</xdr:row>
      <xdr:rowOff>3525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65060</xdr:rowOff>
    </xdr:from>
    <xdr:to>
      <xdr:col>6</xdr:col>
      <xdr:colOff>38100</xdr:colOff>
      <xdr:row>98</xdr:row>
      <xdr:rowOff>166660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6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157787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5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134938</xdr:rowOff>
    </xdr:from>
    <xdr:to>
      <xdr:col>55</xdr:col>
      <xdr:colOff>0</xdr:colOff>
      <xdr:row>38</xdr:row>
      <xdr:rowOff>140081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0038"/>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134938</xdr:rowOff>
    </xdr:from>
    <xdr:to>
      <xdr:col>50</xdr:col>
      <xdr:colOff>114300</xdr:colOff>
      <xdr:row>38</xdr:row>
      <xdr:rowOff>151702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5003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144272</xdr:rowOff>
    </xdr:from>
    <xdr:to>
      <xdr:col>45</xdr:col>
      <xdr:colOff>177800</xdr:colOff>
      <xdr:row>38</xdr:row>
      <xdr:rowOff>151702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9372"/>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144272</xdr:rowOff>
    </xdr:from>
    <xdr:to>
      <xdr:col>41</xdr:col>
      <xdr:colOff>50800</xdr:colOff>
      <xdr:row>39</xdr:row>
      <xdr:rowOff>3493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59372"/>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89281</xdr:rowOff>
    </xdr:from>
    <xdr:to>
      <xdr:col>55</xdr:col>
      <xdr:colOff>50800</xdr:colOff>
      <xdr:row>39</xdr:row>
      <xdr:rowOff>19431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22750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84138</xdr:rowOff>
    </xdr:from>
    <xdr:to>
      <xdr:col>50</xdr:col>
      <xdr:colOff>165100</xdr:colOff>
      <xdr:row>39</xdr:row>
      <xdr:rowOff>14288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5415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91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100902</xdr:rowOff>
    </xdr:from>
    <xdr:to>
      <xdr:col>46</xdr:col>
      <xdr:colOff>38100</xdr:colOff>
      <xdr:row>39</xdr:row>
      <xdr:rowOff>31052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22179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0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93472</xdr:rowOff>
    </xdr:from>
    <xdr:to>
      <xdr:col>41</xdr:col>
      <xdr:colOff>101600</xdr:colOff>
      <xdr:row>39</xdr:row>
      <xdr:rowOff>23622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124143</xdr:rowOff>
    </xdr:from>
    <xdr:to>
      <xdr:col>36</xdr:col>
      <xdr:colOff>165100</xdr:colOff>
      <xdr:row>39</xdr:row>
      <xdr:rowOff>54293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45420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3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53842</xdr:rowOff>
    </xdr:from>
    <xdr:to>
      <xdr:col>55</xdr:col>
      <xdr:colOff>0</xdr:colOff>
      <xdr:row>56</xdr:row>
      <xdr:rowOff>109182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55042"/>
          <a:ext cx="8382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134100</xdr:rowOff>
    </xdr:from>
    <xdr:to>
      <xdr:col>50</xdr:col>
      <xdr:colOff>114300</xdr:colOff>
      <xdr:row>56</xdr:row>
      <xdr:rowOff>109182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563850"/>
          <a:ext cx="889000" cy="1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134100</xdr:rowOff>
    </xdr:from>
    <xdr:to>
      <xdr:col>45</xdr:col>
      <xdr:colOff>177800</xdr:colOff>
      <xdr:row>55</xdr:row>
      <xdr:rowOff>137185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56385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137185</xdr:rowOff>
    </xdr:from>
    <xdr:to>
      <xdr:col>41</xdr:col>
      <xdr:colOff>50800</xdr:colOff>
      <xdr:row>56</xdr:row>
      <xdr:rowOff>31934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566935"/>
          <a:ext cx="889000" cy="6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3042</xdr:rowOff>
    </xdr:from>
    <xdr:to>
      <xdr:col>55</xdr:col>
      <xdr:colOff>50800</xdr:colOff>
      <xdr:row>56</xdr:row>
      <xdr:rowOff>104642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25919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58382</xdr:rowOff>
    </xdr:from>
    <xdr:to>
      <xdr:col>50</xdr:col>
      <xdr:colOff>165100</xdr:colOff>
      <xdr:row>56</xdr:row>
      <xdr:rowOff>159982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5059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83300</xdr:rowOff>
    </xdr:from>
    <xdr:to>
      <xdr:col>46</xdr:col>
      <xdr:colOff>38100</xdr:colOff>
      <xdr:row>56</xdr:row>
      <xdr:rowOff>13450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5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4577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86385</xdr:rowOff>
    </xdr:from>
    <xdr:to>
      <xdr:col>41</xdr:col>
      <xdr:colOff>101600</xdr:colOff>
      <xdr:row>56</xdr:row>
      <xdr:rowOff>16535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7662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6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152584</xdr:rowOff>
    </xdr:from>
    <xdr:to>
      <xdr:col>36</xdr:col>
      <xdr:colOff>165100</xdr:colOff>
      <xdr:row>56</xdr:row>
      <xdr:rowOff>82734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73861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86601</xdr:rowOff>
    </xdr:from>
    <xdr:to>
      <xdr:col>55</xdr:col>
      <xdr:colOff>0</xdr:colOff>
      <xdr:row>78</xdr:row>
      <xdr:rowOff>119555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59701"/>
          <a:ext cx="838200" cy="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86601</xdr:rowOff>
    </xdr:from>
    <xdr:to>
      <xdr:col>50</xdr:col>
      <xdr:colOff>114300</xdr:colOff>
      <xdr:row>78</xdr:row>
      <xdr:rowOff>101346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59701"/>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101346</xdr:rowOff>
    </xdr:from>
    <xdr:to>
      <xdr:col>45</xdr:col>
      <xdr:colOff>177800</xdr:colOff>
      <xdr:row>78</xdr:row>
      <xdr:rowOff>111948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4446"/>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109772</xdr:rowOff>
    </xdr:from>
    <xdr:to>
      <xdr:col>41</xdr:col>
      <xdr:colOff>50800</xdr:colOff>
      <xdr:row>78</xdr:row>
      <xdr:rowOff>111948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8287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68755</xdr:rowOff>
    </xdr:from>
    <xdr:to>
      <xdr:col>55</xdr:col>
      <xdr:colOff>50800</xdr:colOff>
      <xdr:row>78</xdr:row>
      <xdr:rowOff>170355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155132</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35801</xdr:rowOff>
    </xdr:from>
    <xdr:to>
      <xdr:col>50</xdr:col>
      <xdr:colOff>165100</xdr:colOff>
      <xdr:row>78</xdr:row>
      <xdr:rowOff>137401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128528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0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50546</xdr:rowOff>
    </xdr:from>
    <xdr:to>
      <xdr:col>46</xdr:col>
      <xdr:colOff>38100</xdr:colOff>
      <xdr:row>78</xdr:row>
      <xdr:rowOff>152146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143273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61148</xdr:rowOff>
    </xdr:from>
    <xdr:to>
      <xdr:col>41</xdr:col>
      <xdr:colOff>101600</xdr:colOff>
      <xdr:row>78</xdr:row>
      <xdr:rowOff>162748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153875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58972</xdr:rowOff>
    </xdr:from>
    <xdr:to>
      <xdr:col>36</xdr:col>
      <xdr:colOff>165100</xdr:colOff>
      <xdr:row>78</xdr:row>
      <xdr:rowOff>160572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151699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79422</xdr:rowOff>
    </xdr:from>
    <xdr:to>
      <xdr:col>55</xdr:col>
      <xdr:colOff>0</xdr:colOff>
      <xdr:row>98</xdr:row>
      <xdr:rowOff>90498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881522"/>
          <a:ext cx="8382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79422</xdr:rowOff>
    </xdr:from>
    <xdr:to>
      <xdr:col>50</xdr:col>
      <xdr:colOff>114300</xdr:colOff>
      <xdr:row>98</xdr:row>
      <xdr:rowOff>90427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81522"/>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90427</xdr:rowOff>
    </xdr:from>
    <xdr:to>
      <xdr:col>45</xdr:col>
      <xdr:colOff>177800</xdr:colOff>
      <xdr:row>98</xdr:row>
      <xdr:rowOff>91504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9252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30651</xdr:rowOff>
    </xdr:from>
    <xdr:to>
      <xdr:col>41</xdr:col>
      <xdr:colOff>50800</xdr:colOff>
      <xdr:row>98</xdr:row>
      <xdr:rowOff>91504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89851"/>
          <a:ext cx="889000" cy="40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6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153881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121904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39698</xdr:rowOff>
    </xdr:from>
    <xdr:to>
      <xdr:col>55</xdr:col>
      <xdr:colOff>50800</xdr:colOff>
      <xdr:row>98</xdr:row>
      <xdr:rowOff>141298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126075</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28622</xdr:rowOff>
    </xdr:from>
    <xdr:to>
      <xdr:col>50</xdr:col>
      <xdr:colOff>165100</xdr:colOff>
      <xdr:row>98</xdr:row>
      <xdr:rowOff>130222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39627</xdr:rowOff>
    </xdr:from>
    <xdr:to>
      <xdr:col>46</xdr:col>
      <xdr:colOff>38100</xdr:colOff>
      <xdr:row>98</xdr:row>
      <xdr:rowOff>141227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132354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40704</xdr:rowOff>
    </xdr:from>
    <xdr:to>
      <xdr:col>41</xdr:col>
      <xdr:colOff>101600</xdr:colOff>
      <xdr:row>98</xdr:row>
      <xdr:rowOff>142304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133431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151301</xdr:rowOff>
    </xdr:from>
    <xdr:to>
      <xdr:col>36</xdr:col>
      <xdr:colOff>165100</xdr:colOff>
      <xdr:row>96</xdr:row>
      <xdr:rowOff>81451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97978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105143</xdr:rowOff>
    </xdr:from>
    <xdr:to>
      <xdr:col>85</xdr:col>
      <xdr:colOff>127000</xdr:colOff>
      <xdr:row>37</xdr:row>
      <xdr:rowOff>147796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48793"/>
          <a:ext cx="8382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136804</xdr:rowOff>
    </xdr:from>
    <xdr:to>
      <xdr:col>81</xdr:col>
      <xdr:colOff>50800</xdr:colOff>
      <xdr:row>37</xdr:row>
      <xdr:rowOff>147796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80454"/>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132709</xdr:rowOff>
    </xdr:from>
    <xdr:to>
      <xdr:col>76</xdr:col>
      <xdr:colOff>114300</xdr:colOff>
      <xdr:row>37</xdr:row>
      <xdr:rowOff>136804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76359"/>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132709</xdr:rowOff>
    </xdr:from>
    <xdr:to>
      <xdr:col>71</xdr:col>
      <xdr:colOff>177800</xdr:colOff>
      <xdr:row>37</xdr:row>
      <xdr:rowOff>134138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76359"/>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54343</xdr:rowOff>
    </xdr:from>
    <xdr:to>
      <xdr:col>85</xdr:col>
      <xdr:colOff>177800</xdr:colOff>
      <xdr:row>37</xdr:row>
      <xdr:rowOff>155943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140720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96996</xdr:rowOff>
    </xdr:from>
    <xdr:to>
      <xdr:col>81</xdr:col>
      <xdr:colOff>101600</xdr:colOff>
      <xdr:row>38</xdr:row>
      <xdr:rowOff>27146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18273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86004</xdr:rowOff>
    </xdr:from>
    <xdr:to>
      <xdr:col>76</xdr:col>
      <xdr:colOff>165100</xdr:colOff>
      <xdr:row>38</xdr:row>
      <xdr:rowOff>16154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7281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81909</xdr:rowOff>
    </xdr:from>
    <xdr:to>
      <xdr:col>72</xdr:col>
      <xdr:colOff>38100</xdr:colOff>
      <xdr:row>38</xdr:row>
      <xdr:rowOff>12058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25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1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83338</xdr:rowOff>
    </xdr:from>
    <xdr:to>
      <xdr:col>67</xdr:col>
      <xdr:colOff>101600</xdr:colOff>
      <xdr:row>38</xdr:row>
      <xdr:rowOff>13488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60947</xdr:rowOff>
    </xdr:from>
    <xdr:to>
      <xdr:col>85</xdr:col>
      <xdr:colOff>127000</xdr:colOff>
      <xdr:row>56</xdr:row>
      <xdr:rowOff>94831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62147"/>
          <a:ext cx="838200" cy="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60947</xdr:rowOff>
    </xdr:from>
    <xdr:to>
      <xdr:col>81</xdr:col>
      <xdr:colOff>50800</xdr:colOff>
      <xdr:row>56</xdr:row>
      <xdr:rowOff>109872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62147"/>
          <a:ext cx="889000" cy="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109872</xdr:rowOff>
    </xdr:from>
    <xdr:to>
      <xdr:col>76</xdr:col>
      <xdr:colOff>114300</xdr:colOff>
      <xdr:row>56</xdr:row>
      <xdr:rowOff>117055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11072"/>
          <a:ext cx="8890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29301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117055</xdr:rowOff>
    </xdr:from>
    <xdr:to>
      <xdr:col>71</xdr:col>
      <xdr:colOff>177800</xdr:colOff>
      <xdr:row>56</xdr:row>
      <xdr:rowOff>128773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18255"/>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48394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79447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44031</xdr:rowOff>
    </xdr:from>
    <xdr:to>
      <xdr:col>85</xdr:col>
      <xdr:colOff>177800</xdr:colOff>
      <xdr:row>56</xdr:row>
      <xdr:rowOff>145631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66908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9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10147</xdr:rowOff>
    </xdr:from>
    <xdr:to>
      <xdr:col>81</xdr:col>
      <xdr:colOff>101600</xdr:colOff>
      <xdr:row>56</xdr:row>
      <xdr:rowOff>111747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128274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3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59072</xdr:rowOff>
    </xdr:from>
    <xdr:to>
      <xdr:col>76</xdr:col>
      <xdr:colOff>165100</xdr:colOff>
      <xdr:row>56</xdr:row>
      <xdr:rowOff>160672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5749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3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66255</xdr:rowOff>
    </xdr:from>
    <xdr:to>
      <xdr:col>72</xdr:col>
      <xdr:colOff>38100</xdr:colOff>
      <xdr:row>56</xdr:row>
      <xdr:rowOff>167855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12932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4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77973</xdr:rowOff>
    </xdr:from>
    <xdr:to>
      <xdr:col>67</xdr:col>
      <xdr:colOff>101600</xdr:colOff>
      <xdr:row>57</xdr:row>
      <xdr:rowOff>8123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7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24650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26981</xdr:rowOff>
    </xdr:from>
    <xdr:to>
      <xdr:col>85</xdr:col>
      <xdr:colOff>127000</xdr:colOff>
      <xdr:row>79</xdr:row>
      <xdr:rowOff>36410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71531"/>
          <a:ext cx="8382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26981</xdr:rowOff>
    </xdr:from>
    <xdr:to>
      <xdr:col>81</xdr:col>
      <xdr:colOff>50800</xdr:colOff>
      <xdr:row>79</xdr:row>
      <xdr:rowOff>43687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71531"/>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14636</xdr:rowOff>
    </xdr:from>
    <xdr:to>
      <xdr:col>76</xdr:col>
      <xdr:colOff>114300</xdr:colOff>
      <xdr:row>79</xdr:row>
      <xdr:rowOff>43687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59186"/>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14636</xdr:rowOff>
    </xdr:from>
    <xdr:to>
      <xdr:col>71</xdr:col>
      <xdr:colOff>177800</xdr:colOff>
      <xdr:row>79</xdr:row>
      <xdr:rowOff>36564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59186"/>
          <a:ext cx="889000" cy="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157060</xdr:rowOff>
    </xdr:from>
    <xdr:to>
      <xdr:col>85</xdr:col>
      <xdr:colOff>177800</xdr:colOff>
      <xdr:row>79</xdr:row>
      <xdr:rowOff>87210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71987</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4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147631</xdr:rowOff>
    </xdr:from>
    <xdr:to>
      <xdr:col>81</xdr:col>
      <xdr:colOff>101600</xdr:colOff>
      <xdr:row>79</xdr:row>
      <xdr:rowOff>77781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68908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1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164337</xdr:rowOff>
    </xdr:from>
    <xdr:to>
      <xdr:col>76</xdr:col>
      <xdr:colOff>165100</xdr:colOff>
      <xdr:row>79</xdr:row>
      <xdr:rowOff>94487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85614</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135286</xdr:rowOff>
    </xdr:from>
    <xdr:to>
      <xdr:col>72</xdr:col>
      <xdr:colOff>38100</xdr:colOff>
      <xdr:row>79</xdr:row>
      <xdr:rowOff>65436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0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56563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157214</xdr:rowOff>
    </xdr:from>
    <xdr:to>
      <xdr:col>67</xdr:col>
      <xdr:colOff>101600</xdr:colOff>
      <xdr:row>79</xdr:row>
      <xdr:rowOff>87364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78491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3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66091</xdr:rowOff>
    </xdr:from>
    <xdr:to>
      <xdr:col>85</xdr:col>
      <xdr:colOff>127000</xdr:colOff>
      <xdr:row>98</xdr:row>
      <xdr:rowOff>122011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868191"/>
          <a:ext cx="838200" cy="5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64545</xdr:rowOff>
    </xdr:from>
    <xdr:to>
      <xdr:col>81</xdr:col>
      <xdr:colOff>50800</xdr:colOff>
      <xdr:row>98</xdr:row>
      <xdr:rowOff>66091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866645"/>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27871</xdr:rowOff>
    </xdr:from>
    <xdr:to>
      <xdr:col>76</xdr:col>
      <xdr:colOff>114300</xdr:colOff>
      <xdr:row>98</xdr:row>
      <xdr:rowOff>64545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829971"/>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27871</xdr:rowOff>
    </xdr:from>
    <xdr:to>
      <xdr:col>71</xdr:col>
      <xdr:colOff>177800</xdr:colOff>
      <xdr:row>98</xdr:row>
      <xdr:rowOff>58917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829971"/>
          <a:ext cx="8890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71211</xdr:rowOff>
    </xdr:from>
    <xdr:to>
      <xdr:col>85</xdr:col>
      <xdr:colOff>177800</xdr:colOff>
      <xdr:row>99</xdr:row>
      <xdr:rowOff>1361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8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49638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8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15291</xdr:rowOff>
    </xdr:from>
    <xdr:to>
      <xdr:col>81</xdr:col>
      <xdr:colOff>101600</xdr:colOff>
      <xdr:row>98</xdr:row>
      <xdr:rowOff>116891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8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108018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91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13745</xdr:rowOff>
    </xdr:from>
    <xdr:to>
      <xdr:col>76</xdr:col>
      <xdr:colOff>165100</xdr:colOff>
      <xdr:row>98</xdr:row>
      <xdr:rowOff>115345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8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106472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90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148521</xdr:rowOff>
    </xdr:from>
    <xdr:to>
      <xdr:col>72</xdr:col>
      <xdr:colOff>38100</xdr:colOff>
      <xdr:row>98</xdr:row>
      <xdr:rowOff>78671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69798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8117</xdr:rowOff>
    </xdr:from>
    <xdr:to>
      <xdr:col>67</xdr:col>
      <xdr:colOff>101600</xdr:colOff>
      <xdr:row>98</xdr:row>
      <xdr:rowOff>109717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8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100844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9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593,228</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6,251</a:t>
          </a:r>
          <a:r>
            <a:rPr kumimoji="1" lang="ja-JP" altLang="en-US" sz="1300">
              <a:latin typeface="ＭＳ Ｐゴシック" panose="020B0600070205080204" pitchFamily="50" charset="-128"/>
              <a:ea typeface="ＭＳ Ｐゴシック" panose="020B0600070205080204" pitchFamily="50" charset="-128"/>
            </a:rPr>
            <a:t>円減少している。これは人口の増加と前年度に中学校建築事業が完了したことによる影響が大きい。</a:t>
          </a:r>
        </a:p>
        <a:p>
          <a:r>
            <a:rPr kumimoji="1" lang="ja-JP" altLang="en-US" sz="1300">
              <a:latin typeface="ＭＳ Ｐゴシック" panose="020B0600070205080204" pitchFamily="50" charset="-128"/>
              <a:ea typeface="ＭＳ Ｐゴシック" panose="020B0600070205080204" pitchFamily="50" charset="-128"/>
            </a:rPr>
            <a:t>主な構成項目である民生費は、高齢化に伴う扶助費の増加に加え、人口増加に伴い子育て支援関係経費も増加しており、類似団体平均及び全国平均を大きく上回っている。教育費は、中学校改築事業が前年度で完了したことにより減少しているが、類似団体平均及び全国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項目については、類似団体と比較して同程度か下回ってはいるものの、今まで以上に事務事業の優先度を点検し、優先度の低い事業は計画的に廃止・縮小、優先度の高い事業は新規創設・拡大といったメリハリのある事業展開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a:t>
          </a:r>
          <a:r>
            <a:rPr kumimoji="1" lang="en-US" altLang="ja-JP" sz="1400">
              <a:latin typeface="ＭＳ ゴシック" pitchFamily="49" charset="-128"/>
              <a:ea typeface="ＭＳ ゴシック" pitchFamily="49" charset="-128"/>
            </a:rPr>
            <a:t>0.56</a:t>
          </a:r>
          <a:r>
            <a:rPr kumimoji="1" lang="ja-JP" altLang="en-US" sz="1400">
              <a:latin typeface="ＭＳ ゴシック" pitchFamily="49" charset="-128"/>
              <a:ea typeface="ＭＳ ゴシック" pitchFamily="49" charset="-128"/>
            </a:rPr>
            <a:t>ポイント減少したが、一定程度の規模を維持できている。実質収支額は、継続的に黒字を確保しており、実質単年度収支については、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この状態を継続するため、事務事業の見直し・統廃合など歳出の合理化等行財政改革を推進し、健全な行財政運営に努めていく。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については、医療費の高騰を抑制するために、健康づくり事業や健診などの予防事業に力を注いでいるが、高い高齢化率等の影響もあり、厳しい状況にある。また、働き盛りである若年層の加入者が少ないため、国民健康保険税の増収も大きくは望めない状況である。今後、県内の統一的な運営方針の下で、保険税の適正化や保険給付や保健サービスの標準化・統一化に向け取組んでいく。</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下水道事業については、施設の老朽化や接続率の低さから毎年多額の繰入れを行っている状況にあるため、経営戦略に基づき料金改定や接続率の向上に取り組んでいく。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29479903</v>
      </c>
      <c r="BO4" s="449"/>
      <c r="BP4" s="449"/>
      <c r="BQ4" s="449"/>
      <c r="BR4" s="449"/>
      <c r="BS4" s="449"/>
      <c r="BT4" s="449"/>
      <c r="BU4" s="450"/>
      <c r="BV4" s="448">
        <v>28920981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16</v>
      </c>
      <c r="CU4" s="589"/>
      <c r="CV4" s="589"/>
      <c r="CW4" s="589"/>
      <c r="CX4" s="589"/>
      <c r="CY4" s="589"/>
      <c r="CZ4" s="589"/>
      <c r="DA4" s="590"/>
      <c r="DB4" s="588">
        <v>10.3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27245760</v>
      </c>
      <c r="BO5" s="420"/>
      <c r="BP5" s="420"/>
      <c r="BQ5" s="420"/>
      <c r="BR5" s="420"/>
      <c r="BS5" s="420"/>
      <c r="BT5" s="420"/>
      <c r="BU5" s="421"/>
      <c r="BV5" s="419">
        <v>27322471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85.2</v>
      </c>
      <c r="CU5" s="417"/>
      <c r="CV5" s="417"/>
      <c r="CW5" s="417"/>
      <c r="CX5" s="417"/>
      <c r="CY5" s="417"/>
      <c r="CZ5" s="417"/>
      <c r="DA5" s="418"/>
      <c r="DB5" s="416">
        <v>80.3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2234143</v>
      </c>
      <c r="BO6" s="420"/>
      <c r="BP6" s="420"/>
      <c r="BQ6" s="420"/>
      <c r="BR6" s="420"/>
      <c r="BS6" s="420"/>
      <c r="BT6" s="420"/>
      <c r="BU6" s="421"/>
      <c r="BV6" s="419">
        <v>1598510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86.2</v>
      </c>
      <c r="CU6" s="563"/>
      <c r="CV6" s="563"/>
      <c r="CW6" s="563"/>
      <c r="CX6" s="563"/>
      <c r="CY6" s="563"/>
      <c r="CZ6" s="563"/>
      <c r="DA6" s="564"/>
      <c r="DB6" s="562">
        <v>83.6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272207</v>
      </c>
      <c r="BO7" s="420"/>
      <c r="BP7" s="420"/>
      <c r="BQ7" s="420"/>
      <c r="BR7" s="420"/>
      <c r="BS7" s="420"/>
      <c r="BT7" s="420"/>
      <c r="BU7" s="421"/>
      <c r="BV7" s="419">
        <v>318978</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12257712</v>
      </c>
      <c r="CU7" s="420"/>
      <c r="CV7" s="420"/>
      <c r="CW7" s="420"/>
      <c r="CX7" s="420"/>
      <c r="CY7" s="420"/>
      <c r="CZ7" s="420"/>
      <c r="DA7" s="421"/>
      <c r="DB7" s="419">
        <v>12446034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1961936</v>
      </c>
      <c r="BO8" s="420"/>
      <c r="BP8" s="420"/>
      <c r="BQ8" s="420"/>
      <c r="BR8" s="420"/>
      <c r="BS8" s="420"/>
      <c r="BT8" s="420"/>
      <c r="BU8" s="421"/>
      <c r="BV8" s="419">
        <v>1279532</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0.37</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44043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682403</v>
      </c>
      <c r="BO9" s="420"/>
      <c r="BP9" s="420"/>
      <c r="BQ9" s="420"/>
      <c r="BR9" s="420"/>
      <c r="BS9" s="420"/>
      <c r="BT9" s="420"/>
      <c r="BU9" s="421"/>
      <c r="BV9" s="419">
        <v>-208614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11.2</v>
      </c>
      <c r="CU9" s="417"/>
      <c r="CV9" s="417"/>
      <c r="CW9" s="417"/>
      <c r="CX9" s="417"/>
      <c r="CY9" s="417"/>
      <c r="CZ9" s="417"/>
      <c r="DA9" s="418"/>
      <c r="DB9" s="416">
        <v>13.1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42016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1321345</v>
      </c>
      <c r="BO10" s="420"/>
      <c r="BP10" s="420"/>
      <c r="BQ10" s="420"/>
      <c r="BR10" s="420"/>
      <c r="BS10" s="420"/>
      <c r="BT10" s="420"/>
      <c r="BU10" s="421"/>
      <c r="BV10" s="419">
        <v>1849914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226002</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45928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1443533</v>
      </c>
      <c r="BO12" s="420"/>
      <c r="BP12" s="420"/>
      <c r="BQ12" s="420"/>
      <c r="BR12" s="420"/>
      <c r="BS12" s="420"/>
      <c r="BT12" s="420"/>
      <c r="BU12" s="421"/>
      <c r="BV12" s="419">
        <v>948652</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45582</v>
      </c>
      <c r="S13" s="507"/>
      <c r="T13" s="507"/>
      <c r="U13" s="507"/>
      <c r="V13" s="508"/>
      <c r="W13" s="509" t="s">
        <v>140</v>
      </c>
      <c r="X13" s="405"/>
      <c r="Y13" s="405"/>
      <c r="Z13" s="405"/>
      <c r="AA13" s="405"/>
      <c r="AB13" s="406"/>
      <c r="AC13" s="372">
        <v>1470</v>
      </c>
      <c r="AD13" s="373"/>
      <c r="AE13" s="373"/>
      <c r="AF13" s="373"/>
      <c r="AG13" s="374"/>
      <c r="AH13" s="372">
        <v>1719</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560215</v>
      </c>
      <c r="BO13" s="420"/>
      <c r="BP13" s="420"/>
      <c r="BQ13" s="420"/>
      <c r="BR13" s="420"/>
      <c r="BS13" s="420"/>
      <c r="BT13" s="420"/>
      <c r="BU13" s="421"/>
      <c r="BV13" s="419">
        <v>918650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5.8</v>
      </c>
      <c r="CU13" s="417"/>
      <c r="CV13" s="417"/>
      <c r="CW13" s="417"/>
      <c r="CX13" s="417"/>
      <c r="CY13" s="417"/>
      <c r="CZ13" s="417"/>
      <c r="DA13" s="418"/>
      <c r="DB13" s="416">
        <v>6.1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45577</v>
      </c>
      <c r="S14" s="507"/>
      <c r="T14" s="507"/>
      <c r="U14" s="507"/>
      <c r="V14" s="508"/>
      <c r="W14" s="510"/>
      <c r="X14" s="408"/>
      <c r="Y14" s="408"/>
      <c r="Z14" s="408"/>
      <c r="AA14" s="408"/>
      <c r="AB14" s="409"/>
      <c r="AC14" s="499">
        <v>8</v>
      </c>
      <c r="AD14" s="500"/>
      <c r="AE14" s="500"/>
      <c r="AF14" s="500"/>
      <c r="AG14" s="501"/>
      <c r="AH14" s="499">
        <v>9.5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45270</v>
      </c>
      <c r="S15" s="507"/>
      <c r="T15" s="507"/>
      <c r="U15" s="507"/>
      <c r="V15" s="508"/>
      <c r="W15" s="509" t="s">
        <v>148</v>
      </c>
      <c r="X15" s="405"/>
      <c r="Y15" s="405"/>
      <c r="Z15" s="405"/>
      <c r="AA15" s="405"/>
      <c r="AB15" s="406"/>
      <c r="AC15" s="372">
        <v>3223</v>
      </c>
      <c r="AD15" s="373"/>
      <c r="AE15" s="373"/>
      <c r="AF15" s="373"/>
      <c r="AG15" s="374"/>
      <c r="AH15" s="372">
        <v>3230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4083786</v>
      </c>
      <c r="BO15" s="449"/>
      <c r="BP15" s="449"/>
      <c r="BQ15" s="449"/>
      <c r="BR15" s="449"/>
      <c r="BS15" s="449"/>
      <c r="BT15" s="449"/>
      <c r="BU15" s="450"/>
      <c r="BV15" s="448">
        <v>3870138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17.5</v>
      </c>
      <c r="AD16" s="500"/>
      <c r="AE16" s="500"/>
      <c r="AF16" s="500"/>
      <c r="AG16" s="501"/>
      <c r="AH16" s="499">
        <v>17.8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11092535</v>
      </c>
      <c r="BO16" s="420"/>
      <c r="BP16" s="420"/>
      <c r="BQ16" s="420"/>
      <c r="BR16" s="420"/>
      <c r="BS16" s="420"/>
      <c r="BT16" s="420"/>
      <c r="BU16" s="421"/>
      <c r="BV16" s="419">
        <v>10875631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13743</v>
      </c>
      <c r="AD17" s="373"/>
      <c r="AE17" s="373"/>
      <c r="AF17" s="373"/>
      <c r="AG17" s="374"/>
      <c r="AH17" s="372">
        <v>13194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5103289</v>
      </c>
      <c r="BO17" s="420"/>
      <c r="BP17" s="420"/>
      <c r="BQ17" s="420"/>
      <c r="BR17" s="420"/>
      <c r="BS17" s="420"/>
      <c r="BT17" s="420"/>
      <c r="BU17" s="421"/>
      <c r="BV17" s="419">
        <v>4843573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49.94</v>
      </c>
      <c r="M18" s="472"/>
      <c r="N18" s="472"/>
      <c r="O18" s="472"/>
      <c r="P18" s="472"/>
      <c r="Q18" s="472"/>
      <c r="R18" s="473"/>
      <c r="S18" s="473"/>
      <c r="T18" s="473"/>
      <c r="U18" s="473"/>
      <c r="V18" s="474"/>
      <c r="W18" s="490"/>
      <c r="X18" s="491"/>
      <c r="Y18" s="491"/>
      <c r="Z18" s="491"/>
      <c r="AA18" s="491"/>
      <c r="AB18" s="515"/>
      <c r="AC18" s="389">
        <v>74.5</v>
      </c>
      <c r="AD18" s="390"/>
      <c r="AE18" s="390"/>
      <c r="AF18" s="390"/>
      <c r="AG18" s="475"/>
      <c r="AH18" s="389">
        <v>72.7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10627723</v>
      </c>
      <c r="BO18" s="420"/>
      <c r="BP18" s="420"/>
      <c r="BQ18" s="420"/>
      <c r="BR18" s="420"/>
      <c r="BS18" s="420"/>
      <c r="BT18" s="420"/>
      <c r="BU18" s="421"/>
      <c r="BV18" s="419">
        <v>10266590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882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17930156</v>
      </c>
      <c r="BO19" s="420"/>
      <c r="BP19" s="420"/>
      <c r="BQ19" s="420"/>
      <c r="BR19" s="420"/>
      <c r="BS19" s="420"/>
      <c r="BT19" s="420"/>
      <c r="BU19" s="421"/>
      <c r="BV19" s="419">
        <v>16868926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15895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19710531</v>
      </c>
      <c r="BO22" s="449"/>
      <c r="BP22" s="449"/>
      <c r="BQ22" s="449"/>
      <c r="BR22" s="449"/>
      <c r="BS22" s="449"/>
      <c r="BT22" s="449"/>
      <c r="BU22" s="450"/>
      <c r="BV22" s="448">
        <v>20366911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15313494</v>
      </c>
      <c r="BO23" s="420"/>
      <c r="BP23" s="420"/>
      <c r="BQ23" s="420"/>
      <c r="BR23" s="420"/>
      <c r="BS23" s="420"/>
      <c r="BT23" s="420"/>
      <c r="BU23" s="421"/>
      <c r="BV23" s="419">
        <v>15962997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8600</v>
      </c>
      <c r="R24" s="373"/>
      <c r="S24" s="373"/>
      <c r="T24" s="373"/>
      <c r="U24" s="373"/>
      <c r="V24" s="374"/>
      <c r="W24" s="462"/>
      <c r="X24" s="399"/>
      <c r="Y24" s="400"/>
      <c r="Z24" s="375" t="s">
        <v>173</v>
      </c>
      <c r="AA24" s="376"/>
      <c r="AB24" s="376"/>
      <c r="AC24" s="376"/>
      <c r="AD24" s="376"/>
      <c r="AE24" s="376"/>
      <c r="AF24" s="376"/>
      <c r="AG24" s="377"/>
      <c r="AH24" s="372">
        <v>282</v>
      </c>
      <c r="AI24" s="373"/>
      <c r="AJ24" s="373"/>
      <c r="AK24" s="373"/>
      <c r="AL24" s="374"/>
      <c r="AM24" s="372">
        <v>858408</v>
      </c>
      <c r="AN24" s="373"/>
      <c r="AO24" s="373"/>
      <c r="AP24" s="373"/>
      <c r="AQ24" s="373"/>
      <c r="AR24" s="374"/>
      <c r="AS24" s="372">
        <v>3044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14774179</v>
      </c>
      <c r="BO24" s="420"/>
      <c r="BP24" s="420"/>
      <c r="BQ24" s="420"/>
      <c r="BR24" s="420"/>
      <c r="BS24" s="420"/>
      <c r="BT24" s="420"/>
      <c r="BU24" s="421"/>
      <c r="BV24" s="419">
        <v>15005315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7120</v>
      </c>
      <c r="R25" s="373"/>
      <c r="S25" s="373"/>
      <c r="T25" s="373"/>
      <c r="U25" s="373"/>
      <c r="V25" s="374"/>
      <c r="W25" s="462"/>
      <c r="X25" s="399"/>
      <c r="Y25" s="400"/>
      <c r="Z25" s="375" t="s">
        <v>176</v>
      </c>
      <c r="AA25" s="376"/>
      <c r="AB25" s="376"/>
      <c r="AC25" s="376"/>
      <c r="AD25" s="376"/>
      <c r="AE25" s="376"/>
      <c r="AF25" s="376"/>
      <c r="AG25" s="377"/>
      <c r="AH25" s="372" t="s">
        <v>130</v>
      </c>
      <c r="AI25" s="373"/>
      <c r="AJ25" s="373"/>
      <c r="AK25" s="373"/>
      <c r="AL25" s="374"/>
      <c r="AM25" s="372" t="s">
        <v>147</v>
      </c>
      <c r="AN25" s="373"/>
      <c r="AO25" s="373"/>
      <c r="AP25" s="373"/>
      <c r="AQ25" s="373"/>
      <c r="AR25" s="374"/>
      <c r="AS25" s="372" t="s">
        <v>147</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6384667</v>
      </c>
      <c r="BO25" s="449"/>
      <c r="BP25" s="449"/>
      <c r="BQ25" s="449"/>
      <c r="BR25" s="449"/>
      <c r="BS25" s="449"/>
      <c r="BT25" s="449"/>
      <c r="BU25" s="450"/>
      <c r="BV25" s="448">
        <v>5540674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6530</v>
      </c>
      <c r="R26" s="373"/>
      <c r="S26" s="373"/>
      <c r="T26" s="373"/>
      <c r="U26" s="373"/>
      <c r="V26" s="374"/>
      <c r="W26" s="462"/>
      <c r="X26" s="399"/>
      <c r="Y26" s="400"/>
      <c r="Z26" s="375" t="s">
        <v>179</v>
      </c>
      <c r="AA26" s="430"/>
      <c r="AB26" s="430"/>
      <c r="AC26" s="430"/>
      <c r="AD26" s="430"/>
      <c r="AE26" s="430"/>
      <c r="AF26" s="430"/>
      <c r="AG26" s="431"/>
      <c r="AH26" s="372" t="s">
        <v>131</v>
      </c>
      <c r="AI26" s="373"/>
      <c r="AJ26" s="373"/>
      <c r="AK26" s="373"/>
      <c r="AL26" s="374"/>
      <c r="AM26" s="372" t="s">
        <v>147</v>
      </c>
      <c r="AN26" s="373"/>
      <c r="AO26" s="373"/>
      <c r="AP26" s="373"/>
      <c r="AQ26" s="373"/>
      <c r="AR26" s="374"/>
      <c r="AS26" s="372" t="s">
        <v>147</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147</v>
      </c>
      <c r="BO26" s="420"/>
      <c r="BP26" s="420"/>
      <c r="BQ26" s="420"/>
      <c r="BR26" s="420"/>
      <c r="BS26" s="420"/>
      <c r="BT26" s="420"/>
      <c r="BU26" s="421"/>
      <c r="BV26" s="419" t="s">
        <v>147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4150</v>
      </c>
      <c r="R27" s="373"/>
      <c r="S27" s="373"/>
      <c r="T27" s="373"/>
      <c r="U27" s="373"/>
      <c r="V27" s="374"/>
      <c r="W27" s="462"/>
      <c r="X27" s="399"/>
      <c r="Y27" s="400"/>
      <c r="Z27" s="375" t="s">
        <v>182</v>
      </c>
      <c r="AA27" s="376"/>
      <c r="AB27" s="376"/>
      <c r="AC27" s="376"/>
      <c r="AD27" s="376"/>
      <c r="AE27" s="376"/>
      <c r="AF27" s="376"/>
      <c r="AG27" s="377"/>
      <c r="AH27" s="372">
        <v>21</v>
      </c>
      <c r="AI27" s="373"/>
      <c r="AJ27" s="373"/>
      <c r="AK27" s="373"/>
      <c r="AL27" s="374"/>
      <c r="AM27" s="372">
        <v>60924</v>
      </c>
      <c r="AN27" s="373"/>
      <c r="AO27" s="373"/>
      <c r="AP27" s="373"/>
      <c r="AQ27" s="373"/>
      <c r="AR27" s="374"/>
      <c r="AS27" s="372">
        <v>2901</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382554</v>
      </c>
      <c r="BO27" s="454"/>
      <c r="BP27" s="454"/>
      <c r="BQ27" s="454"/>
      <c r="BR27" s="454"/>
      <c r="BS27" s="454"/>
      <c r="BT27" s="454"/>
      <c r="BU27" s="455"/>
      <c r="BV27" s="453">
        <v>398326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3630</v>
      </c>
      <c r="R28" s="373"/>
      <c r="S28" s="373"/>
      <c r="T28" s="373"/>
      <c r="U28" s="373"/>
      <c r="V28" s="374"/>
      <c r="W28" s="462"/>
      <c r="X28" s="399"/>
      <c r="Y28" s="400"/>
      <c r="Z28" s="375" t="s">
        <v>185</v>
      </c>
      <c r="AA28" s="376"/>
      <c r="AB28" s="376"/>
      <c r="AC28" s="376"/>
      <c r="AD28" s="376"/>
      <c r="AE28" s="376"/>
      <c r="AF28" s="376"/>
      <c r="AG28" s="377"/>
      <c r="AH28" s="372" t="s">
        <v>147</v>
      </c>
      <c r="AI28" s="373"/>
      <c r="AJ28" s="373"/>
      <c r="AK28" s="373"/>
      <c r="AL28" s="374"/>
      <c r="AM28" s="372" t="s">
        <v>130</v>
      </c>
      <c r="AN28" s="373"/>
      <c r="AO28" s="373"/>
      <c r="AP28" s="373"/>
      <c r="AQ28" s="373"/>
      <c r="AR28" s="374"/>
      <c r="AS28" s="372" t="s">
        <v>131</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3421867</v>
      </c>
      <c r="BO28" s="449"/>
      <c r="BP28" s="449"/>
      <c r="BQ28" s="449"/>
      <c r="BR28" s="449"/>
      <c r="BS28" s="449"/>
      <c r="BT28" s="449"/>
      <c r="BU28" s="450"/>
      <c r="BV28" s="448">
        <v>3544055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18</v>
      </c>
      <c r="M29" s="373"/>
      <c r="N29" s="373"/>
      <c r="O29" s="373"/>
      <c r="P29" s="374"/>
      <c r="Q29" s="372">
        <v>3420</v>
      </c>
      <c r="R29" s="373"/>
      <c r="S29" s="373"/>
      <c r="T29" s="373"/>
      <c r="U29" s="373"/>
      <c r="V29" s="374"/>
      <c r="W29" s="463"/>
      <c r="X29" s="464"/>
      <c r="Y29" s="465"/>
      <c r="Z29" s="375" t="s">
        <v>188</v>
      </c>
      <c r="AA29" s="376"/>
      <c r="AB29" s="376"/>
      <c r="AC29" s="376"/>
      <c r="AD29" s="376"/>
      <c r="AE29" s="376"/>
      <c r="AF29" s="376"/>
      <c r="AG29" s="377"/>
      <c r="AH29" s="372">
        <v>303</v>
      </c>
      <c r="AI29" s="373"/>
      <c r="AJ29" s="373"/>
      <c r="AK29" s="373"/>
      <c r="AL29" s="374"/>
      <c r="AM29" s="372">
        <v>919332</v>
      </c>
      <c r="AN29" s="373"/>
      <c r="AO29" s="373"/>
      <c r="AP29" s="373"/>
      <c r="AQ29" s="373"/>
      <c r="AR29" s="374"/>
      <c r="AS29" s="372">
        <v>3034</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2716009</v>
      </c>
      <c r="BO29" s="420"/>
      <c r="BP29" s="420"/>
      <c r="BQ29" s="420"/>
      <c r="BR29" s="420"/>
      <c r="BS29" s="420"/>
      <c r="BT29" s="420"/>
      <c r="BU29" s="421"/>
      <c r="BV29" s="419">
        <v>2909473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3610123</v>
      </c>
      <c r="BO30" s="454"/>
      <c r="BP30" s="454"/>
      <c r="BQ30" s="454"/>
      <c r="BR30" s="454"/>
      <c r="BS30" s="454"/>
      <c r="BT30" s="454"/>
      <c r="BU30" s="455"/>
      <c r="BV30" s="453">
        <v>3504063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島尻消防組合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沖縄県町村土地開発公社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沖縄県市町村総合事務組合一般会計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(有)板馬養殖センター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南部広域行政組合一般会計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南部広域行政組合公共用地先行取得事業特別会計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南部広域行政組合糸豊環境衛生事業特別会計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南部広域行政組合東部環境衛生事業特別会計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南部広域行政組合島尻環境衛生事業特別会計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沖縄県介護保険広域連合（一般会計）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沖縄県介護保険広域連合（特別会計）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沖縄県後期高齢者医療広域連合（一般会計等）</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cJTkI3QJFwElh1cnwn1jxB6Gw9H7gRl8qYHUDKLrInWdOkssjTlWL3umyXBPst7xYRDDoc0mSs/AoHc5rNfvw==" saltValue="s+Oel4xO1yN81HXa15Vg5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51" t="s">
        <v>563</v>
      </c>
      <c r="D34" s="1151"/>
      <c r="E34" s="1152"/>
      <c r="F34" s="32" t="s">
        <v>564</v>
      </c>
      <c r="G34" s="33">
        <v>7.0000000000000007E-2</v>
      </c>
      <c r="H34" s="33" t="s">
        <v>565</v>
      </c>
      <c r="I34" s="33" t="s">
        <v>566</v>
      </c>
      <c r="J34" s="34" t="s">
        <v>567</v>
      </c>
      <c r="K34" s="22"/>
      <c r="L34" s="22"/>
      <c r="M34" s="22"/>
      <c r="N34" s="22"/>
      <c r="O34" s="22"/>
      <c r="P34" s="22"/>
    </row>
    <row r="35" spans="1:16" ht="39" customHeight="1" x14ac:dyDescent="0.15">
      <c r="A35" s="22"/>
      <c r="B35" s="35"/>
      <c r="C35" s="1145" t="s">
        <v>568</v>
      </c>
      <c r="D35" s="1146"/>
      <c r="E35" s="1147"/>
      <c r="F35" s="36">
        <v>11.44</v>
      </c>
      <c r="G35" s="37">
        <v>11.14</v>
      </c>
      <c r="H35" s="37">
        <v>12.79</v>
      </c>
      <c r="I35" s="37">
        <v>10.28</v>
      </c>
      <c r="J35" s="38">
        <v>16</v>
      </c>
      <c r="K35" s="22"/>
      <c r="L35" s="22"/>
      <c r="M35" s="22"/>
      <c r="N35" s="22"/>
      <c r="O35" s="22"/>
      <c r="P35" s="22"/>
    </row>
    <row r="36" spans="1:16" ht="39" customHeight="1" x14ac:dyDescent="0.15">
      <c r="A36" s="22"/>
      <c r="B36" s="35"/>
      <c r="C36" s="1145" t="s">
        <v>569</v>
      </c>
      <c r="D36" s="1146"/>
      <c r="E36" s="1147"/>
      <c r="F36" s="36">
        <v>4.76</v>
      </c>
      <c r="G36" s="37">
        <v>5.52</v>
      </c>
      <c r="H36" s="37">
        <v>5.56</v>
      </c>
      <c r="I36" s="37">
        <v>5.65</v>
      </c>
      <c r="J36" s="38">
        <v>5.49</v>
      </c>
      <c r="K36" s="22"/>
      <c r="L36" s="22"/>
      <c r="M36" s="22"/>
      <c r="N36" s="22"/>
      <c r="O36" s="22"/>
      <c r="P36" s="22"/>
    </row>
    <row r="37" spans="1:16" ht="39" customHeight="1" x14ac:dyDescent="0.15">
      <c r="A37" s="22"/>
      <c r="B37" s="35"/>
      <c r="C37" s="1145" t="s">
        <v>570</v>
      </c>
      <c r="D37" s="1146"/>
      <c r="E37" s="1147"/>
      <c r="F37" s="36" t="s">
        <v>515</v>
      </c>
      <c r="G37" s="37">
        <v>1.18</v>
      </c>
      <c r="H37" s="37">
        <v>0.99</v>
      </c>
      <c r="I37" s="37">
        <v>1.4</v>
      </c>
      <c r="J37" s="38">
        <v>1.93</v>
      </c>
      <c r="K37" s="22"/>
      <c r="L37" s="22"/>
      <c r="M37" s="22"/>
      <c r="N37" s="22"/>
      <c r="O37" s="22"/>
      <c r="P37" s="22"/>
    </row>
    <row r="38" spans="1:16" ht="39" customHeight="1" x14ac:dyDescent="0.15">
      <c r="A38" s="22"/>
      <c r="B38" s="35"/>
      <c r="C38" s="1145" t="s">
        <v>571</v>
      </c>
      <c r="D38" s="1146"/>
      <c r="E38" s="1147"/>
      <c r="F38" s="36">
        <v>0.11</v>
      </c>
      <c r="G38" s="37">
        <v>0.11</v>
      </c>
      <c r="H38" s="37">
        <v>0.13</v>
      </c>
      <c r="I38" s="37">
        <v>0.15</v>
      </c>
      <c r="J38" s="38">
        <v>0.17</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573</v>
      </c>
      <c r="G42" s="37" t="s">
        <v>515</v>
      </c>
      <c r="H42" s="37" t="s">
        <v>515</v>
      </c>
      <c r="I42" s="37" t="s">
        <v>515</v>
      </c>
      <c r="J42" s="38" t="s">
        <v>515</v>
      </c>
      <c r="K42" s="22"/>
      <c r="L42" s="22"/>
      <c r="M42" s="22"/>
      <c r="N42" s="22"/>
      <c r="O42" s="22"/>
      <c r="P42" s="22"/>
    </row>
    <row r="43" spans="1:16" ht="39" customHeight="1" thickBot="1" x14ac:dyDescent="0.2">
      <c r="A43" s="22"/>
      <c r="B43" s="40"/>
      <c r="C43" s="1148" t="s">
        <v>574</v>
      </c>
      <c r="D43" s="1149"/>
      <c r="E43" s="1150"/>
      <c r="F43" s="41">
        <v>0</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YLXvbCavymTBA2J4HVYB5HG/GnHMeT8LJ77cNmsA1ir+wBQj5achTDrocSY3rIggPlZD9s+YehtDOFiF/F5Nw==" saltValue="xMPk20drJTb7v5XKibuM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2135</v>
      </c>
      <c r="L45" s="60">
        <v>2126</v>
      </c>
      <c r="M45" s="60">
        <v>2040</v>
      </c>
      <c r="N45" s="60">
        <v>1998</v>
      </c>
      <c r="O45" s="61">
        <v>2004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15">
      <c r="A48" s="48"/>
      <c r="B48" s="1178"/>
      <c r="C48" s="1179"/>
      <c r="D48" s="62"/>
      <c r="E48" s="1155" t="s">
        <v>15</v>
      </c>
      <c r="F48" s="1155"/>
      <c r="G48" s="1155"/>
      <c r="H48" s="1155"/>
      <c r="I48" s="1155"/>
      <c r="J48" s="1156"/>
      <c r="K48" s="63">
        <v>264</v>
      </c>
      <c r="L48" s="64">
        <v>262</v>
      </c>
      <c r="M48" s="64">
        <v>251</v>
      </c>
      <c r="N48" s="64">
        <v>243</v>
      </c>
      <c r="O48" s="65">
        <v>246</v>
      </c>
      <c r="P48" s="48"/>
      <c r="Q48" s="48"/>
      <c r="R48" s="48"/>
      <c r="S48" s="48"/>
      <c r="T48" s="48"/>
      <c r="U48" s="48"/>
    </row>
    <row r="49" spans="1:21" ht="30.75" customHeight="1" x14ac:dyDescent="0.15">
      <c r="A49" s="48"/>
      <c r="B49" s="1178"/>
      <c r="C49" s="1179"/>
      <c r="D49" s="62"/>
      <c r="E49" s="1155" t="s">
        <v>16</v>
      </c>
      <c r="F49" s="1155"/>
      <c r="G49" s="1155"/>
      <c r="H49" s="1155"/>
      <c r="I49" s="1155"/>
      <c r="J49" s="1156"/>
      <c r="K49" s="63">
        <v>98</v>
      </c>
      <c r="L49" s="64">
        <v>90</v>
      </c>
      <c r="M49" s="64">
        <v>95</v>
      </c>
      <c r="N49" s="64">
        <v>83</v>
      </c>
      <c r="O49" s="65">
        <v>82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t="s">
        <v>515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1814</v>
      </c>
      <c r="L52" s="64">
        <v>1816</v>
      </c>
      <c r="M52" s="64">
        <v>1767</v>
      </c>
      <c r="N52" s="64">
        <v>1749</v>
      </c>
      <c r="O52" s="65">
        <v>1721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683</v>
      </c>
      <c r="L53" s="69">
        <v>662</v>
      </c>
      <c r="M53" s="69">
        <v>619</v>
      </c>
      <c r="N53" s="69">
        <v>575</v>
      </c>
      <c r="O53" s="70">
        <v>611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UsjvlnzfHBUfN2wwJCfnrqONHDB98hRWGHH8L+tGbxkRbYkVnMn5qtLYyWJO4XwESTaXQS753SGJDR1IgMM6Q==" saltValue="v+G42yYn2VbmVqfZqHCby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556</v>
      </c>
      <c r="J40" s="103" t="s">
        <v>557</v>
      </c>
      <c r="K40" s="103" t="s">
        <v>558</v>
      </c>
      <c r="L40" s="103" t="s">
        <v>559</v>
      </c>
      <c r="M40" s="104" t="s">
        <v>560</v>
      </c>
    </row>
    <row r="41" spans="2:13" ht="27.75" customHeight="1" x14ac:dyDescent="0.15">
      <c r="B41" s="1196" t="s">
        <v>32</v>
      </c>
      <c r="C41" s="1197"/>
      <c r="D41" s="105"/>
      <c r="E41" s="1198" t="s">
        <v>33</v>
      </c>
      <c r="F41" s="1198"/>
      <c r="G41" s="1198"/>
      <c r="H41" s="1199"/>
      <c r="I41" s="355">
        <v>21880</v>
      </c>
      <c r="J41" s="356">
        <v>21541</v>
      </c>
      <c r="K41" s="356">
        <v>20873</v>
      </c>
      <c r="L41" s="356">
        <v>20367</v>
      </c>
      <c r="M41" s="357">
        <v>19711</v>
      </c>
    </row>
    <row r="42" spans="2:13" ht="27.75" customHeight="1" x14ac:dyDescent="0.15">
      <c r="B42" s="1186"/>
      <c r="C42" s="1187"/>
      <c r="D42" s="106"/>
      <c r="E42" s="1190" t="s">
        <v>34</v>
      </c>
      <c r="F42" s="1190"/>
      <c r="G42" s="1190"/>
      <c r="H42" s="1191"/>
      <c r="I42" s="358" t="s">
        <v>515</v>
      </c>
      <c r="J42" s="359" t="s">
        <v>515</v>
      </c>
      <c r="K42" s="359" t="s">
        <v>515</v>
      </c>
      <c r="L42" s="359" t="s">
        <v>515</v>
      </c>
      <c r="M42" s="360" t="s">
        <v>515</v>
      </c>
    </row>
    <row r="43" spans="2:13" ht="27.75" customHeight="1" x14ac:dyDescent="0.15">
      <c r="B43" s="1186"/>
      <c r="C43" s="1187"/>
      <c r="D43" s="106"/>
      <c r="E43" s="1190" t="s">
        <v>35</v>
      </c>
      <c r="F43" s="1190"/>
      <c r="G43" s="1190"/>
      <c r="H43" s="1191"/>
      <c r="I43" s="358">
        <v>3761</v>
      </c>
      <c r="J43" s="359">
        <v>3781</v>
      </c>
      <c r="K43" s="359">
        <v>3576</v>
      </c>
      <c r="L43" s="359">
        <v>3312</v>
      </c>
      <c r="M43" s="360">
        <v>3050</v>
      </c>
    </row>
    <row r="44" spans="2:13" ht="27.75" customHeight="1" x14ac:dyDescent="0.15">
      <c r="B44" s="1186"/>
      <c r="C44" s="1187"/>
      <c r="D44" s="106"/>
      <c r="E44" s="1190" t="s">
        <v>36</v>
      </c>
      <c r="F44" s="1190"/>
      <c r="G44" s="1190"/>
      <c r="H44" s="1191"/>
      <c r="I44" s="358">
        <v>452</v>
      </c>
      <c r="J44" s="359">
        <v>389</v>
      </c>
      <c r="K44" s="359">
        <v>364</v>
      </c>
      <c r="L44" s="359">
        <v>358</v>
      </c>
      <c r="M44" s="360">
        <v>572</v>
      </c>
    </row>
    <row r="45" spans="2:13" ht="27.75" customHeight="1" x14ac:dyDescent="0.15">
      <c r="B45" s="1186"/>
      <c r="C45" s="1187"/>
      <c r="D45" s="106"/>
      <c r="E45" s="1190" t="s">
        <v>37</v>
      </c>
      <c r="F45" s="1190"/>
      <c r="G45" s="1190"/>
      <c r="H45" s="1191"/>
      <c r="I45" s="358">
        <v>737</v>
      </c>
      <c r="J45" s="359">
        <v>410</v>
      </c>
      <c r="K45" s="359">
        <v>453</v>
      </c>
      <c r="L45" s="359">
        <v>454</v>
      </c>
      <c r="M45" s="360">
        <v>317</v>
      </c>
    </row>
    <row r="46" spans="2:13" ht="27.75" customHeight="1" x14ac:dyDescent="0.15">
      <c r="B46" s="1186"/>
      <c r="C46" s="1187"/>
      <c r="D46" s="107"/>
      <c r="E46" s="1190" t="s">
        <v>38</v>
      </c>
      <c r="F46" s="1190"/>
      <c r="G46" s="1190"/>
      <c r="H46" s="1191"/>
      <c r="I46" s="358" t="s">
        <v>515</v>
      </c>
      <c r="J46" s="359" t="s">
        <v>515</v>
      </c>
      <c r="K46" s="359" t="s">
        <v>515</v>
      </c>
      <c r="L46" s="359" t="s">
        <v>515</v>
      </c>
      <c r="M46" s="360" t="s">
        <v>515</v>
      </c>
    </row>
    <row r="47" spans="2:13" ht="27.75" customHeight="1" x14ac:dyDescent="0.15">
      <c r="B47" s="1186"/>
      <c r="C47" s="1187"/>
      <c r="D47" s="108"/>
      <c r="E47" s="1200" t="s">
        <v>39</v>
      </c>
      <c r="F47" s="1201"/>
      <c r="G47" s="1201"/>
      <c r="H47" s="1202"/>
      <c r="I47" s="358" t="s">
        <v>515</v>
      </c>
      <c r="J47" s="359" t="s">
        <v>515</v>
      </c>
      <c r="K47" s="359" t="s">
        <v>515</v>
      </c>
      <c r="L47" s="359" t="s">
        <v>515</v>
      </c>
      <c r="M47" s="360" t="s">
        <v>515</v>
      </c>
    </row>
    <row r="48" spans="2:13" ht="27.75" customHeight="1" x14ac:dyDescent="0.15">
      <c r="B48" s="1186"/>
      <c r="C48" s="1187"/>
      <c r="D48" s="106"/>
      <c r="E48" s="1190" t="s">
        <v>40</v>
      </c>
      <c r="F48" s="1190"/>
      <c r="G48" s="1190"/>
      <c r="H48" s="1191"/>
      <c r="I48" s="358" t="s">
        <v>515</v>
      </c>
      <c r="J48" s="359" t="s">
        <v>515</v>
      </c>
      <c r="K48" s="359" t="s">
        <v>515</v>
      </c>
      <c r="L48" s="359" t="s">
        <v>515</v>
      </c>
      <c r="M48" s="360" t="s">
        <v>515</v>
      </c>
    </row>
    <row r="49" spans="2:13" ht="27.75" customHeight="1" x14ac:dyDescent="0.15">
      <c r="B49" s="1188"/>
      <c r="C49" s="1189"/>
      <c r="D49" s="106"/>
      <c r="E49" s="1190" t="s">
        <v>41</v>
      </c>
      <c r="F49" s="1190"/>
      <c r="G49" s="1190"/>
      <c r="H49" s="1191"/>
      <c r="I49" s="358" t="s">
        <v>515</v>
      </c>
      <c r="J49" s="359" t="s">
        <v>515</v>
      </c>
      <c r="K49" s="359" t="s">
        <v>515</v>
      </c>
      <c r="L49" s="359" t="s">
        <v>515</v>
      </c>
      <c r="M49" s="360" t="s">
        <v>515</v>
      </c>
    </row>
    <row r="50" spans="2:13" ht="27.75" customHeight="1" x14ac:dyDescent="0.15">
      <c r="B50" s="1184" t="s">
        <v>42</v>
      </c>
      <c r="C50" s="1185"/>
      <c r="D50" s="109"/>
      <c r="E50" s="1190" t="s">
        <v>43</v>
      </c>
      <c r="F50" s="1190"/>
      <c r="G50" s="1190"/>
      <c r="H50" s="1191"/>
      <c r="I50" s="358">
        <v>7423</v>
      </c>
      <c r="J50" s="359">
        <v>6982</v>
      </c>
      <c r="K50" s="359">
        <v>6422</v>
      </c>
      <c r="L50" s="359">
        <v>7371</v>
      </c>
      <c r="M50" s="360">
        <v>7230</v>
      </c>
    </row>
    <row r="51" spans="2:13" ht="27.75" customHeight="1" x14ac:dyDescent="0.15">
      <c r="B51" s="1186"/>
      <c r="C51" s="1187"/>
      <c r="D51" s="106"/>
      <c r="E51" s="1190" t="s">
        <v>44</v>
      </c>
      <c r="F51" s="1190"/>
      <c r="G51" s="1190"/>
      <c r="H51" s="1191"/>
      <c r="I51" s="358" t="s">
        <v>515</v>
      </c>
      <c r="J51" s="359" t="s">
        <v>515</v>
      </c>
      <c r="K51" s="359" t="s">
        <v>515</v>
      </c>
      <c r="L51" s="359" t="s">
        <v>515</v>
      </c>
      <c r="M51" s="360" t="s">
        <v>515</v>
      </c>
    </row>
    <row r="52" spans="2:13" ht="27.75" customHeight="1" x14ac:dyDescent="0.15">
      <c r="B52" s="1188"/>
      <c r="C52" s="1189"/>
      <c r="D52" s="106"/>
      <c r="E52" s="1190" t="s">
        <v>45</v>
      </c>
      <c r="F52" s="1190"/>
      <c r="G52" s="1190"/>
      <c r="H52" s="1191"/>
      <c r="I52" s="358">
        <v>20385</v>
      </c>
      <c r="J52" s="359">
        <v>19697</v>
      </c>
      <c r="K52" s="359">
        <v>18889</v>
      </c>
      <c r="L52" s="359">
        <v>17962</v>
      </c>
      <c r="M52" s="360">
        <v>16669</v>
      </c>
    </row>
    <row r="53" spans="2:13" ht="27.75" customHeight="1" thickBot="1" x14ac:dyDescent="0.2">
      <c r="B53" s="1192" t="s">
        <v>46</v>
      </c>
      <c r="C53" s="1193"/>
      <c r="D53" s="110"/>
      <c r="E53" s="1194" t="s">
        <v>47</v>
      </c>
      <c r="F53" s="1194"/>
      <c r="G53" s="1194"/>
      <c r="H53" s="1195"/>
      <c r="I53" s="361">
        <v>-978</v>
      </c>
      <c r="J53" s="362">
        <v>-557</v>
      </c>
      <c r="K53" s="362">
        <v>-44</v>
      </c>
      <c r="L53" s="362">
        <v>-841</v>
      </c>
      <c r="M53" s="363">
        <v>-250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RIV2DG5G76EPb5/BHQklzkd1VGqK4bkRYuSh1xucF5Rb1Q6LOrlQcjDl87cAZCsACLLV/Zye2sG7WRMu9yo2w==" saltValue="R2vPcgy6ihqCe20hFEo7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election activeCell="J6" sqref="J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558</v>
      </c>
      <c r="G54" s="119" t="s">
        <v>559</v>
      </c>
      <c r="H54" s="120" t="s">
        <v>560</v>
      </c>
    </row>
    <row r="55" spans="2:8" ht="52.5" customHeight="1" x14ac:dyDescent="0.15">
      <c r="B55" s="121"/>
      <c r="C55" s="1211" t="s">
        <v>50</v>
      </c>
      <c r="D55" s="1211"/>
      <c r="E55" s="1212"/>
      <c r="F55" s="122">
        <v>2643</v>
      </c>
      <c r="G55" s="122">
        <v>3544</v>
      </c>
      <c r="H55" s="123">
        <v>3422</v>
      </c>
    </row>
    <row r="56" spans="2:8" ht="52.5" customHeight="1" x14ac:dyDescent="0.15">
      <c r="B56" s="124"/>
      <c r="C56" s="1213" t="s">
        <v>51</v>
      </c>
      <c r="D56" s="1213"/>
      <c r="E56" s="1214"/>
      <c r="F56" s="125">
        <v>2958</v>
      </c>
      <c r="G56" s="125">
        <v>2909</v>
      </c>
      <c r="H56" s="126">
        <v>2716</v>
      </c>
    </row>
    <row r="57" spans="2:8" ht="53.25" customHeight="1" x14ac:dyDescent="0.15">
      <c r="B57" s="124"/>
      <c r="C57" s="1215" t="s">
        <v>52</v>
      </c>
      <c r="D57" s="1215"/>
      <c r="E57" s="1216"/>
      <c r="F57" s="127">
        <v>3394</v>
      </c>
      <c r="G57" s="127">
        <v>3504</v>
      </c>
      <c r="H57" s="128">
        <v>3610</v>
      </c>
    </row>
    <row r="58" spans="2:8" ht="45.75" customHeight="1" x14ac:dyDescent="0.15">
      <c r="B58" s="129"/>
      <c r="C58" s="1203" t="s">
        <v>597</v>
      </c>
      <c r="D58" s="1204"/>
      <c r="E58" s="1205"/>
      <c r="F58" s="130">
        <v>2574</v>
      </c>
      <c r="G58" s="130">
        <v>2578</v>
      </c>
      <c r="H58" s="131">
        <v>2504</v>
      </c>
    </row>
    <row r="59" spans="2:8" ht="45.75" customHeight="1" x14ac:dyDescent="0.15">
      <c r="B59" s="129"/>
      <c r="C59" s="1203" t="s">
        <v>598</v>
      </c>
      <c r="D59" s="1204"/>
      <c r="E59" s="1205"/>
      <c r="F59" s="130">
        <v>131</v>
      </c>
      <c r="G59" s="130">
        <v>204</v>
      </c>
      <c r="H59" s="131">
        <v>319</v>
      </c>
    </row>
    <row r="60" spans="2:8" ht="45.75" customHeight="1" x14ac:dyDescent="0.15">
      <c r="B60" s="129"/>
      <c r="C60" s="1203" t="s">
        <v>600</v>
      </c>
      <c r="D60" s="1204"/>
      <c r="E60" s="1205"/>
      <c r="F60" s="130">
        <v>284</v>
      </c>
      <c r="G60" s="130">
        <v>266</v>
      </c>
      <c r="H60" s="131">
        <v>257</v>
      </c>
    </row>
    <row r="61" spans="2:8" ht="45.75" customHeight="1" x14ac:dyDescent="0.15">
      <c r="B61" s="129"/>
      <c r="C61" s="1203" t="s">
        <v>601</v>
      </c>
      <c r="D61" s="1204"/>
      <c r="E61" s="1205"/>
      <c r="F61" s="130">
        <v>238</v>
      </c>
      <c r="G61" s="130">
        <v>238</v>
      </c>
      <c r="H61" s="131">
        <v>233</v>
      </c>
    </row>
    <row r="62" spans="2:8" ht="45.75" customHeight="1" thickBot="1" x14ac:dyDescent="0.2">
      <c r="B62" s="132"/>
      <c r="C62" s="1206" t="s">
        <v>599</v>
      </c>
      <c r="D62" s="1207"/>
      <c r="E62" s="1208"/>
      <c r="F62" s="133">
        <v>60</v>
      </c>
      <c r="G62" s="133">
        <v>94</v>
      </c>
      <c r="H62" s="134">
        <v>115</v>
      </c>
    </row>
    <row r="63" spans="2:8" ht="52.5" customHeight="1" thickBot="1" x14ac:dyDescent="0.2">
      <c r="B63" s="135"/>
      <c r="C63" s="1209" t="s">
        <v>53</v>
      </c>
      <c r="D63" s="1209"/>
      <c r="E63" s="1210"/>
      <c r="F63" s="136">
        <v>8995</v>
      </c>
      <c r="G63" s="136">
        <v>9958</v>
      </c>
      <c r="H63" s="137">
        <v>9748</v>
      </c>
    </row>
    <row r="64" spans="2:8" x14ac:dyDescent="0.15"/>
  </sheetData>
  <sheetProtection algorithmName="SHA-512" hashValue="GnJf6xvvoZ43rizfuKqEOQSwsB6uGMJ42yRz8daT4VhfLrprlFD+N2x/RGVkeBkyDS7YMXie6hRJ3YJBo7C+XA==" saltValue="k7fhv1U5eTtwra3SU1cm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553</v>
      </c>
      <c r="G2" s="151"/>
      <c r="H2" s="152"/>
    </row>
    <row r="3" spans="1:8" x14ac:dyDescent="0.15">
      <c r="A3" s="148" t="s">
        <v>546</v>
      </c>
      <c r="B3" s="153"/>
      <c r="C3" s="154"/>
      <c r="D3" s="155">
        <v>142871</v>
      </c>
      <c r="E3" s="156"/>
      <c r="F3" s="157">
        <v>85173</v>
      </c>
      <c r="G3" s="158"/>
      <c r="H3" s="159"/>
    </row>
    <row r="4" spans="1:8" x14ac:dyDescent="0.15">
      <c r="A4" s="160"/>
      <c r="B4" s="161"/>
      <c r="C4" s="162"/>
      <c r="D4" s="163">
        <v>94999</v>
      </c>
      <c r="E4" s="164"/>
      <c r="F4" s="165">
        <v>43913</v>
      </c>
      <c r="G4" s="166"/>
      <c r="H4" s="167"/>
    </row>
    <row r="5" spans="1:8" x14ac:dyDescent="0.15">
      <c r="A5" s="148" t="s">
        <v>548</v>
      </c>
      <c r="B5" s="153"/>
      <c r="C5" s="154"/>
      <c r="D5" s="155">
        <v>82247</v>
      </c>
      <c r="E5" s="156"/>
      <c r="F5" s="157">
        <v>94081</v>
      </c>
      <c r="G5" s="158"/>
      <c r="H5" s="159"/>
    </row>
    <row r="6" spans="1:8" x14ac:dyDescent="0.15">
      <c r="A6" s="160"/>
      <c r="B6" s="161"/>
      <c r="C6" s="162"/>
      <c r="D6" s="163">
        <v>31823</v>
      </c>
      <c r="E6" s="164"/>
      <c r="F6" s="165">
        <v>48949</v>
      </c>
      <c r="G6" s="166"/>
      <c r="H6" s="167"/>
    </row>
    <row r="7" spans="1:8" x14ac:dyDescent="0.15">
      <c r="A7" s="148" t="s">
        <v>549</v>
      </c>
      <c r="B7" s="153"/>
      <c r="C7" s="154"/>
      <c r="D7" s="155">
        <v>67255</v>
      </c>
      <c r="E7" s="156"/>
      <c r="F7" s="157">
        <v>92632</v>
      </c>
      <c r="G7" s="158"/>
      <c r="H7" s="159"/>
    </row>
    <row r="8" spans="1:8" x14ac:dyDescent="0.15">
      <c r="A8" s="160"/>
      <c r="B8" s="161"/>
      <c r="C8" s="162"/>
      <c r="D8" s="163">
        <v>13057</v>
      </c>
      <c r="E8" s="164"/>
      <c r="F8" s="165">
        <v>47978</v>
      </c>
      <c r="G8" s="166"/>
      <c r="H8" s="167"/>
    </row>
    <row r="9" spans="1:8" x14ac:dyDescent="0.15">
      <c r="A9" s="148" t="s">
        <v>550</v>
      </c>
      <c r="B9" s="153"/>
      <c r="C9" s="154"/>
      <c r="D9" s="155">
        <v>75739</v>
      </c>
      <c r="E9" s="156"/>
      <c r="F9" s="157">
        <v>71279</v>
      </c>
      <c r="G9" s="158"/>
      <c r="H9" s="159"/>
    </row>
    <row r="10" spans="1:8" x14ac:dyDescent="0.15">
      <c r="A10" s="160"/>
      <c r="B10" s="161"/>
      <c r="C10" s="162"/>
      <c r="D10" s="163">
        <v>20749</v>
      </c>
      <c r="E10" s="164"/>
      <c r="F10" s="165">
        <v>36731</v>
      </c>
      <c r="G10" s="166"/>
      <c r="H10" s="167"/>
    </row>
    <row r="11" spans="1:8" x14ac:dyDescent="0.15">
      <c r="A11" s="148" t="s">
        <v>551</v>
      </c>
      <c r="B11" s="153"/>
      <c r="C11" s="154"/>
      <c r="D11" s="155">
        <v>69781</v>
      </c>
      <c r="E11" s="156"/>
      <c r="F11" s="157">
        <v>74994</v>
      </c>
      <c r="G11" s="158"/>
      <c r="H11" s="159"/>
    </row>
    <row r="12" spans="1:8" x14ac:dyDescent="0.15">
      <c r="A12" s="160"/>
      <c r="B12" s="161"/>
      <c r="C12" s="168"/>
      <c r="D12" s="163">
        <v>5856</v>
      </c>
      <c r="E12" s="164"/>
      <c r="F12" s="165">
        <v>36188</v>
      </c>
      <c r="G12" s="166"/>
      <c r="H12" s="167"/>
    </row>
    <row r="13" spans="1:8" x14ac:dyDescent="0.15">
      <c r="A13" s="148"/>
      <c r="B13" s="153"/>
      <c r="C13" s="169"/>
      <c r="D13" s="170">
        <v>87579</v>
      </c>
      <c r="E13" s="171"/>
      <c r="F13" s="172">
        <v>83632</v>
      </c>
      <c r="G13" s="173"/>
      <c r="H13" s="159"/>
    </row>
    <row r="14" spans="1:8" x14ac:dyDescent="0.15">
      <c r="A14" s="160"/>
      <c r="B14" s="161"/>
      <c r="C14" s="162"/>
      <c r="D14" s="163">
        <v>33297</v>
      </c>
      <c r="E14" s="164"/>
      <c r="F14" s="165">
        <v>42752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11.44</v>
      </c>
      <c r="C19" s="174">
        <f>ROUND(VALUE(SUBSTITUTE(実質収支比率等に係る経年分析!G$48,"▲","-")),2)</f>
        <v>11.14</v>
      </c>
      <c r="D19" s="174">
        <f>ROUND(VALUE(SUBSTITUTE(実質収支比率等に係る経年分析!H$48,"▲","-")),2)</f>
        <v>12.8</v>
      </c>
      <c r="E19" s="174">
        <f>ROUND(VALUE(SUBSTITUTE(実質収支比率等に係る経年分析!I$48,"▲","-")),2)</f>
        <v>10.28</v>
      </c>
      <c r="F19" s="174">
        <f>ROUND(VALUE(SUBSTITUTE(実質収支比率等に係る経年分析!J$48,"▲","-")),2)</f>
        <v>16.010000000000002</v>
      </c>
    </row>
    <row r="20" spans="1:11" x14ac:dyDescent="0.15">
      <c r="A20" s="174" t="s">
        <v>57</v>
      </c>
      <c r="B20" s="174">
        <f>ROUND(VALUE(SUBSTITUTE(実質収支比率等に係る経年分析!F$47,"▲","-")),2)</f>
        <v>29.08</v>
      </c>
      <c r="C20" s="174">
        <f>ROUND(VALUE(SUBSTITUTE(実質収支比率等に係る経年分析!G$47,"▲","-")),2)</f>
        <v>23.17</v>
      </c>
      <c r="D20" s="174">
        <f>ROUND(VALUE(SUBSTITUTE(実質収支比率等に係る経年分析!H$47,"▲","-")),2)</f>
        <v>22.73</v>
      </c>
      <c r="E20" s="174">
        <f>ROUND(VALUE(SUBSTITUTE(実質収支比率等に係る経年分析!I$47,"▲","-")),2)</f>
        <v>28.48</v>
      </c>
      <c r="F20" s="174">
        <f>ROUND(VALUE(SUBSTITUTE(実質収支比率等に係る経年分析!J$47,"▲","-")),2)</f>
        <v>27.92</v>
      </c>
    </row>
    <row r="21" spans="1:11" x14ac:dyDescent="0.15">
      <c r="A21" s="174" t="s">
        <v>58</v>
      </c>
      <c r="B21" s="174">
        <f>IF(ISNUMBER(VALUE(SUBSTITUTE(実質収支比率等に係る経年分析!F$49,"▲","-"))),ROUND(VALUE(SUBSTITUTE(実質収支比率等に係る経年分析!F$49,"▲","-")),2),NA())</f>
        <v>-0.78</v>
      </c>
      <c r="C21" s="174">
        <f>IF(ISNUMBER(VALUE(SUBSTITUTE(実質収支比率等に係る経年分析!G$49,"▲","-"))),ROUND(VALUE(SUBSTITUTE(実質収支比率等に係る経年分析!G$49,"▲","-")),2),NA())</f>
        <v>-4.3</v>
      </c>
      <c r="D21" s="174">
        <f>IF(ISNUMBER(VALUE(SUBSTITUTE(実質収支比率等に係る経年分析!H$49,"▲","-"))),ROUND(VALUE(SUBSTITUTE(実質収支比率等に係る経年分析!H$49,"▲","-")),2),NA())</f>
        <v>3.39</v>
      </c>
      <c r="E21" s="174">
        <f>IF(ISNUMBER(VALUE(SUBSTITUTE(実質収支比率等に係る経年分析!I$49,"▲","-"))),ROUND(VALUE(SUBSTITUTE(実質収支比率等に係る経年分析!I$49,"▲","-")),2),NA())</f>
        <v>7.38</v>
      </c>
      <c r="F21" s="174">
        <f>IF(ISNUMBER(VALUE(SUBSTITUTE(実質収支比率等に係る経年分析!J$49,"▲","-"))),ROUND(VALUE(SUBSTITUTE(実質収支比率等に係る経年分析!J$49,"▲","-")),2),NA())</f>
        <v>4.57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#N/A</v>
      </c>
      <c r="C28" s="175">
        <f>IF(ROUND(VALUE(SUBSTITUTE(連結実質赤字比率に係る赤字・黒字の構成分析!F$42,"▲", "-")), 2) &gt;= 0, ABS(ROUND(VALUE(SUBSTITUTE(連結実質赤字比率に係る赤字・黒字の構成分析!F$42,"▲", "-")), 2)), NA())</f>
        <v>0</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0.17</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1.93</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5.49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v>
      </c>
    </row>
    <row r="36" spans="1:16" x14ac:dyDescent="0.15">
      <c r="A36" s="175" t="str">
        <f>IF(連結実質赤字比率に係る赤字・黒字の構成分析!C$34="",NA(),連結実質赤字比率に係る赤字・黒字の構成分析!C$34)</f>
        <v>国民健康保険事業特別会計</v>
      </c>
      <c r="B36" s="175">
        <f>IF(ROUND(VALUE(SUBSTITUTE(連結実質赤字比率に係る赤字・黒字の構成分析!F$34,"▲", "-")), 2) &lt; 0, ABS(ROUND(VALUE(SUBSTITUTE(連結実質赤字比率に係る赤字・黒字の構成分析!F$34,"▲", "-")), 2)), NA())</f>
        <v>2.72</v>
      </c>
      <c r="C36" s="175" t="e">
        <f>IF(ROUND(VALUE(SUBSTITUTE(連結実質赤字比率に係る赤字・黒字の構成分析!F$34,"▲", "-")), 2) &gt;= 0, ABS(ROUND(VALUE(SUBSTITUTE(連結実質赤字比率に係る赤字・黒字の構成分析!F$34,"▲", "-")), 2)), NA())</f>
        <v>#N/A</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7.0000000000000007E-2</v>
      </c>
      <c r="F36" s="175">
        <f>IF(ROUND(VALUE(SUBSTITUTE(連結実質赤字比率に係る赤字・黒字の構成分析!H$34,"▲", "-")), 2) &lt; 0, ABS(ROUND(VALUE(SUBSTITUTE(連結実質赤字比率に係る赤字・黒字の構成分析!H$34,"▲", "-")), 2)), NA())</f>
        <v>1.0900000000000001</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0.57999999999999996</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1.36</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1814</v>
      </c>
      <c r="E42" s="176"/>
      <c r="F42" s="176"/>
      <c r="G42" s="176">
        <f>'実質公債費比率（分子）の構造'!L$52</f>
        <v>1816</v>
      </c>
      <c r="H42" s="176"/>
      <c r="I42" s="176"/>
      <c r="J42" s="176">
        <f>'実質公債費比率（分子）の構造'!M$52</f>
        <v>1767</v>
      </c>
      <c r="K42" s="176"/>
      <c r="L42" s="176"/>
      <c r="M42" s="176">
        <f>'実質公債費比率（分子）の構造'!N$52</f>
        <v>1749</v>
      </c>
      <c r="N42" s="176"/>
      <c r="O42" s="176"/>
      <c r="P42" s="176">
        <f>'実質公債費比率（分子）の構造'!O$52</f>
        <v>1721</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98</v>
      </c>
      <c r="C45" s="176"/>
      <c r="D45" s="176"/>
      <c r="E45" s="176">
        <f>'実質公債費比率（分子）の構造'!L$49</f>
        <v>90</v>
      </c>
      <c r="F45" s="176"/>
      <c r="G45" s="176"/>
      <c r="H45" s="176">
        <f>'実質公債費比率（分子）の構造'!M$49</f>
        <v>95</v>
      </c>
      <c r="I45" s="176"/>
      <c r="J45" s="176"/>
      <c r="K45" s="176">
        <f>'実質公債費比率（分子）の構造'!N$49</f>
        <v>83</v>
      </c>
      <c r="L45" s="176"/>
      <c r="M45" s="176"/>
      <c r="N45" s="176">
        <f>'実質公債費比率（分子）の構造'!O$49</f>
        <v>82</v>
      </c>
      <c r="O45" s="176"/>
      <c r="P45" s="176"/>
    </row>
    <row r="46" spans="1:16" x14ac:dyDescent="0.15">
      <c r="A46" s="176" t="s">
        <v>69</v>
      </c>
      <c r="B46" s="176">
        <f>'実質公債費比率（分子）の構造'!K$48</f>
        <v>264</v>
      </c>
      <c r="C46" s="176"/>
      <c r="D46" s="176"/>
      <c r="E46" s="176">
        <f>'実質公債費比率（分子）の構造'!L$48</f>
        <v>262</v>
      </c>
      <c r="F46" s="176"/>
      <c r="G46" s="176"/>
      <c r="H46" s="176">
        <f>'実質公債費比率（分子）の構造'!M$48</f>
        <v>251</v>
      </c>
      <c r="I46" s="176"/>
      <c r="J46" s="176"/>
      <c r="K46" s="176">
        <f>'実質公債費比率（分子）の構造'!N$48</f>
        <v>243</v>
      </c>
      <c r="L46" s="176"/>
      <c r="M46" s="176"/>
      <c r="N46" s="176">
        <f>'実質公債費比率（分子）の構造'!O$48</f>
        <v>246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2135</v>
      </c>
      <c r="C49" s="176"/>
      <c r="D49" s="176"/>
      <c r="E49" s="176">
        <f>'実質公債費比率（分子）の構造'!L$45</f>
        <v>2126</v>
      </c>
      <c r="F49" s="176"/>
      <c r="G49" s="176"/>
      <c r="H49" s="176">
        <f>'実質公債費比率（分子）の構造'!M$45</f>
        <v>2040</v>
      </c>
      <c r="I49" s="176"/>
      <c r="J49" s="176"/>
      <c r="K49" s="176">
        <f>'実質公債費比率（分子）の構造'!N$45</f>
        <v>1998</v>
      </c>
      <c r="L49" s="176"/>
      <c r="M49" s="176"/>
      <c r="N49" s="176">
        <f>'実質公債費比率（分子）の構造'!O$45</f>
        <v>2004</v>
      </c>
      <c r="O49" s="176"/>
      <c r="P49" s="176"/>
    </row>
    <row r="50" spans="1:16" x14ac:dyDescent="0.15">
      <c r="A50" s="176" t="s">
        <v>73</v>
      </c>
      <c r="B50" s="176" t="e">
        <f>NA()</f>
        <v>#N/A</v>
      </c>
      <c r="C50" s="176">
        <f>IF(ISNUMBER('実質公債費比率（分子）の構造'!K$53),'実質公債費比率（分子）の構造'!K$53,NA())</f>
        <v>683</v>
      </c>
      <c r="D50" s="176" t="e">
        <f>NA()</f>
        <v>#N/A</v>
      </c>
      <c r="E50" s="176" t="e">
        <f>NA()</f>
        <v>#N/A</v>
      </c>
      <c r="F50" s="176">
        <f>IF(ISNUMBER('実質公債費比率（分子）の構造'!L$53),'実質公債費比率（分子）の構造'!L$53,NA())</f>
        <v>662</v>
      </c>
      <c r="G50" s="176" t="e">
        <f>NA()</f>
        <v>#N/A</v>
      </c>
      <c r="H50" s="176" t="e">
        <f>NA()</f>
        <v>#N/A</v>
      </c>
      <c r="I50" s="176">
        <f>IF(ISNUMBER('実質公債費比率（分子）の構造'!M$53),'実質公債費比率（分子）の構造'!M$53,NA())</f>
        <v>619</v>
      </c>
      <c r="J50" s="176" t="e">
        <f>NA()</f>
        <v>#N/A</v>
      </c>
      <c r="K50" s="176" t="e">
        <f>NA()</f>
        <v>#N/A</v>
      </c>
      <c r="L50" s="176">
        <f>IF(ISNUMBER('実質公債費比率（分子）の構造'!N$53),'実質公債費比率（分子）の構造'!N$53,NA())</f>
        <v>575</v>
      </c>
      <c r="M50" s="176" t="e">
        <f>NA()</f>
        <v>#N/A</v>
      </c>
      <c r="N50" s="176" t="e">
        <f>NA()</f>
        <v>#N/A</v>
      </c>
      <c r="O50" s="176">
        <f>IF(ISNUMBER('実質公債費比率（分子）の構造'!O$53),'実質公債費比率（分子）の構造'!O$53,NA())</f>
        <v>611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20385</v>
      </c>
      <c r="E56" s="175"/>
      <c r="F56" s="175"/>
      <c r="G56" s="175">
        <f>'将来負担比率（分子）の構造'!J$52</f>
        <v>19697</v>
      </c>
      <c r="H56" s="175"/>
      <c r="I56" s="175"/>
      <c r="J56" s="175">
        <f>'将来負担比率（分子）の構造'!K$52</f>
        <v>18889</v>
      </c>
      <c r="K56" s="175"/>
      <c r="L56" s="175"/>
      <c r="M56" s="175">
        <f>'将来負担比率（分子）の構造'!L$52</f>
        <v>17962</v>
      </c>
      <c r="N56" s="175"/>
      <c r="O56" s="175"/>
      <c r="P56" s="175">
        <f>'将来負担比率（分子）の構造'!M$52</f>
        <v>16669</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7423</v>
      </c>
      <c r="E58" s="175"/>
      <c r="F58" s="175"/>
      <c r="G58" s="175">
        <f>'将来負担比率（分子）の構造'!J$50</f>
        <v>6982</v>
      </c>
      <c r="H58" s="175"/>
      <c r="I58" s="175"/>
      <c r="J58" s="175">
        <f>'将来負担比率（分子）の構造'!K$50</f>
        <v>6422</v>
      </c>
      <c r="K58" s="175"/>
      <c r="L58" s="175"/>
      <c r="M58" s="175">
        <f>'将来負担比率（分子）の構造'!L$50</f>
        <v>7371</v>
      </c>
      <c r="N58" s="175"/>
      <c r="O58" s="175"/>
      <c r="P58" s="175">
        <f>'将来負担比率（分子）の構造'!M$50</f>
        <v>7230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737</v>
      </c>
      <c r="C62" s="175"/>
      <c r="D62" s="175"/>
      <c r="E62" s="175">
        <f>'将来負担比率（分子）の構造'!J$45</f>
        <v>410</v>
      </c>
      <c r="F62" s="175"/>
      <c r="G62" s="175"/>
      <c r="H62" s="175">
        <f>'将来負担比率（分子）の構造'!K$45</f>
        <v>453</v>
      </c>
      <c r="I62" s="175"/>
      <c r="J62" s="175"/>
      <c r="K62" s="175">
        <f>'将来負担比率（分子）の構造'!L$45</f>
        <v>454</v>
      </c>
      <c r="L62" s="175"/>
      <c r="M62" s="175"/>
      <c r="N62" s="175">
        <f>'将来負担比率（分子）の構造'!M$45</f>
        <v>317</v>
      </c>
      <c r="O62" s="175"/>
      <c r="P62" s="175"/>
    </row>
    <row r="63" spans="1:16" x14ac:dyDescent="0.15">
      <c r="A63" s="175" t="s">
        <v>36</v>
      </c>
      <c r="B63" s="175">
        <f>'将来負担比率（分子）の構造'!I$44</f>
        <v>452</v>
      </c>
      <c r="C63" s="175"/>
      <c r="D63" s="175"/>
      <c r="E63" s="175">
        <f>'将来負担比率（分子）の構造'!J$44</f>
        <v>389</v>
      </c>
      <c r="F63" s="175"/>
      <c r="G63" s="175"/>
      <c r="H63" s="175">
        <f>'将来負担比率（分子）の構造'!K$44</f>
        <v>364</v>
      </c>
      <c r="I63" s="175"/>
      <c r="J63" s="175"/>
      <c r="K63" s="175">
        <f>'将来負担比率（分子）の構造'!L$44</f>
        <v>358</v>
      </c>
      <c r="L63" s="175"/>
      <c r="M63" s="175"/>
      <c r="N63" s="175">
        <f>'将来負担比率（分子）の構造'!M$44</f>
        <v>572</v>
      </c>
      <c r="O63" s="175"/>
      <c r="P63" s="175"/>
    </row>
    <row r="64" spans="1:16" x14ac:dyDescent="0.15">
      <c r="A64" s="175" t="s">
        <v>35</v>
      </c>
      <c r="B64" s="175">
        <f>'将来負担比率（分子）の構造'!I$43</f>
        <v>3761</v>
      </c>
      <c r="C64" s="175"/>
      <c r="D64" s="175"/>
      <c r="E64" s="175">
        <f>'将来負担比率（分子）の構造'!J$43</f>
        <v>3781</v>
      </c>
      <c r="F64" s="175"/>
      <c r="G64" s="175"/>
      <c r="H64" s="175">
        <f>'将来負担比率（分子）の構造'!K$43</f>
        <v>3576</v>
      </c>
      <c r="I64" s="175"/>
      <c r="J64" s="175"/>
      <c r="K64" s="175">
        <f>'将来負担比率（分子）の構造'!L$43</f>
        <v>3312</v>
      </c>
      <c r="L64" s="175"/>
      <c r="M64" s="175"/>
      <c r="N64" s="175">
        <f>'将来負担比率（分子）の構造'!M$43</f>
        <v>3050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21880</v>
      </c>
      <c r="C66" s="175"/>
      <c r="D66" s="175"/>
      <c r="E66" s="175">
        <f>'将来負担比率（分子）の構造'!J$41</f>
        <v>21541</v>
      </c>
      <c r="F66" s="175"/>
      <c r="G66" s="175"/>
      <c r="H66" s="175">
        <f>'将来負担比率（分子）の構造'!K$41</f>
        <v>20873</v>
      </c>
      <c r="I66" s="175"/>
      <c r="J66" s="175"/>
      <c r="K66" s="175">
        <f>'将来負担比率（分子）の構造'!L$41</f>
        <v>20367</v>
      </c>
      <c r="L66" s="175"/>
      <c r="M66" s="175"/>
      <c r="N66" s="175">
        <f>'将来負担比率（分子）の構造'!M$41</f>
        <v>19711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2643</v>
      </c>
      <c r="C72" s="179">
        <f>基金残高に係る経年分析!G55</f>
        <v>3544</v>
      </c>
      <c r="D72" s="179">
        <f>基金残高に係る経年分析!H55</f>
        <v>3422</v>
      </c>
    </row>
    <row r="73" spans="1:16" x14ac:dyDescent="0.15">
      <c r="A73" s="178" t="s">
        <v>80</v>
      </c>
      <c r="B73" s="179">
        <f>基金残高に係る経年分析!F56</f>
        <v>2958</v>
      </c>
      <c r="C73" s="179">
        <f>基金残高に係る経年分析!G56</f>
        <v>2909</v>
      </c>
      <c r="D73" s="179">
        <f>基金残高に係る経年分析!H56</f>
        <v>2716</v>
      </c>
    </row>
    <row r="74" spans="1:16" x14ac:dyDescent="0.15">
      <c r="A74" s="178" t="s">
        <v>81</v>
      </c>
      <c r="B74" s="179">
        <f>基金残高に係る経年分析!F57</f>
        <v>3394</v>
      </c>
      <c r="C74" s="179">
        <f>基金残高に係る経年分析!G57</f>
        <v>3504</v>
      </c>
      <c r="D74" s="179">
        <f>基金残高に係る経年分析!H57</f>
        <v>3610</v>
      </c>
    </row>
  </sheetData>
  <sheetProtection algorithmName="SHA-512" hashValue="958Xog4dJ5WvDt4YlU1CwgxpHkmAFmANFV2K3B8pi0rZaGfVPE2JM3qGNrudmpnjEv0nDvRmx96K8OfWmTLqUw==" saltValue="7S2BBOTyLcIn+eD8pqnw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218</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219</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220</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221</v>
      </c>
      <c r="S4" s="674"/>
      <c r="T4" s="674"/>
      <c r="U4" s="674"/>
      <c r="V4" s="674"/>
      <c r="W4" s="674"/>
      <c r="X4" s="674"/>
      <c r="Y4" s="675"/>
      <c r="Z4" s="673" t="s">
        <v>222</v>
      </c>
      <c r="AA4" s="674"/>
      <c r="AB4" s="674"/>
      <c r="AC4" s="675"/>
      <c r="AD4" s="673" t="s">
        <v>223</v>
      </c>
      <c r="AE4" s="674"/>
      <c r="AF4" s="674"/>
      <c r="AG4" s="674"/>
      <c r="AH4" s="674"/>
      <c r="AI4" s="674"/>
      <c r="AJ4" s="674"/>
      <c r="AK4" s="675"/>
      <c r="AL4" s="673" t="s">
        <v>222</v>
      </c>
      <c r="AM4" s="674"/>
      <c r="AN4" s="674"/>
      <c r="AO4" s="675"/>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3" t="s">
        <v>227</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228</v>
      </c>
      <c r="C5" s="680"/>
      <c r="D5" s="680"/>
      <c r="E5" s="680"/>
      <c r="F5" s="680"/>
      <c r="G5" s="680"/>
      <c r="H5" s="680"/>
      <c r="I5" s="680"/>
      <c r="J5" s="680"/>
      <c r="K5" s="680"/>
      <c r="L5" s="680"/>
      <c r="M5" s="680"/>
      <c r="N5" s="680"/>
      <c r="O5" s="680"/>
      <c r="P5" s="680"/>
      <c r="Q5" s="681"/>
      <c r="R5" s="676">
        <v>4072809</v>
      </c>
      <c r="S5" s="677"/>
      <c r="T5" s="677"/>
      <c r="U5" s="677"/>
      <c r="V5" s="677"/>
      <c r="W5" s="677"/>
      <c r="X5" s="677"/>
      <c r="Y5" s="702"/>
      <c r="Z5" s="715">
        <v>13.8</v>
      </c>
      <c r="AA5" s="715"/>
      <c r="AB5" s="715"/>
      <c r="AC5" s="715"/>
      <c r="AD5" s="716">
        <v>4072809</v>
      </c>
      <c r="AE5" s="716"/>
      <c r="AF5" s="716"/>
      <c r="AG5" s="716"/>
      <c r="AH5" s="716"/>
      <c r="AI5" s="716"/>
      <c r="AJ5" s="716"/>
      <c r="AK5" s="716"/>
      <c r="AL5" s="703">
        <v>33</v>
      </c>
      <c r="AM5" s="685"/>
      <c r="AN5" s="685"/>
      <c r="AO5" s="704"/>
      <c r="AP5" s="679" t="s">
        <v>229</v>
      </c>
      <c r="AQ5" s="680"/>
      <c r="AR5" s="680"/>
      <c r="AS5" s="680"/>
      <c r="AT5" s="680"/>
      <c r="AU5" s="680"/>
      <c r="AV5" s="680"/>
      <c r="AW5" s="680"/>
      <c r="AX5" s="680"/>
      <c r="AY5" s="680"/>
      <c r="AZ5" s="680"/>
      <c r="BA5" s="680"/>
      <c r="BB5" s="680"/>
      <c r="BC5" s="680"/>
      <c r="BD5" s="680"/>
      <c r="BE5" s="680"/>
      <c r="BF5" s="681"/>
      <c r="BG5" s="621">
        <v>4055032</v>
      </c>
      <c r="BH5" s="622"/>
      <c r="BI5" s="622"/>
      <c r="BJ5" s="622"/>
      <c r="BK5" s="622"/>
      <c r="BL5" s="622"/>
      <c r="BM5" s="622"/>
      <c r="BN5" s="623"/>
      <c r="BO5" s="659">
        <v>99.6</v>
      </c>
      <c r="BP5" s="659"/>
      <c r="BQ5" s="659"/>
      <c r="BR5" s="659"/>
      <c r="BS5" s="660" t="s">
        <v>131</v>
      </c>
      <c r="BT5" s="660"/>
      <c r="BU5" s="660"/>
      <c r="BV5" s="660"/>
      <c r="BW5" s="660"/>
      <c r="BX5" s="660"/>
      <c r="BY5" s="660"/>
      <c r="BZ5" s="660"/>
      <c r="CA5" s="660"/>
      <c r="CB5" s="695"/>
      <c r="CD5" s="673" t="s">
        <v>224</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222</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15">
      <c r="B6" s="618" t="s">
        <v>233</v>
      </c>
      <c r="C6" s="619"/>
      <c r="D6" s="619"/>
      <c r="E6" s="619"/>
      <c r="F6" s="619"/>
      <c r="G6" s="619"/>
      <c r="H6" s="619"/>
      <c r="I6" s="619"/>
      <c r="J6" s="619"/>
      <c r="K6" s="619"/>
      <c r="L6" s="619"/>
      <c r="M6" s="619"/>
      <c r="N6" s="619"/>
      <c r="O6" s="619"/>
      <c r="P6" s="619"/>
      <c r="Q6" s="620"/>
      <c r="R6" s="621">
        <v>122613</v>
      </c>
      <c r="S6" s="622"/>
      <c r="T6" s="622"/>
      <c r="U6" s="622"/>
      <c r="V6" s="622"/>
      <c r="W6" s="622"/>
      <c r="X6" s="622"/>
      <c r="Y6" s="623"/>
      <c r="Z6" s="659">
        <v>0.4</v>
      </c>
      <c r="AA6" s="659"/>
      <c r="AB6" s="659"/>
      <c r="AC6" s="659"/>
      <c r="AD6" s="660">
        <v>122613</v>
      </c>
      <c r="AE6" s="660"/>
      <c r="AF6" s="660"/>
      <c r="AG6" s="660"/>
      <c r="AH6" s="660"/>
      <c r="AI6" s="660"/>
      <c r="AJ6" s="660"/>
      <c r="AK6" s="660"/>
      <c r="AL6" s="624">
        <v>1</v>
      </c>
      <c r="AM6" s="625"/>
      <c r="AN6" s="625"/>
      <c r="AO6" s="661"/>
      <c r="AP6" s="618" t="s">
        <v>234</v>
      </c>
      <c r="AQ6" s="619"/>
      <c r="AR6" s="619"/>
      <c r="AS6" s="619"/>
      <c r="AT6" s="619"/>
      <c r="AU6" s="619"/>
      <c r="AV6" s="619"/>
      <c r="AW6" s="619"/>
      <c r="AX6" s="619"/>
      <c r="AY6" s="619"/>
      <c r="AZ6" s="619"/>
      <c r="BA6" s="619"/>
      <c r="BB6" s="619"/>
      <c r="BC6" s="619"/>
      <c r="BD6" s="619"/>
      <c r="BE6" s="619"/>
      <c r="BF6" s="620"/>
      <c r="BG6" s="621">
        <v>4055032</v>
      </c>
      <c r="BH6" s="622"/>
      <c r="BI6" s="622"/>
      <c r="BJ6" s="622"/>
      <c r="BK6" s="622"/>
      <c r="BL6" s="622"/>
      <c r="BM6" s="622"/>
      <c r="BN6" s="623"/>
      <c r="BO6" s="659">
        <v>99.6</v>
      </c>
      <c r="BP6" s="659"/>
      <c r="BQ6" s="659"/>
      <c r="BR6" s="659"/>
      <c r="BS6" s="660" t="s">
        <v>131</v>
      </c>
      <c r="BT6" s="660"/>
      <c r="BU6" s="660"/>
      <c r="BV6" s="660"/>
      <c r="BW6" s="660"/>
      <c r="BX6" s="660"/>
      <c r="BY6" s="660"/>
      <c r="BZ6" s="660"/>
      <c r="CA6" s="660"/>
      <c r="CB6" s="695"/>
      <c r="CD6" s="679" t="s">
        <v>235</v>
      </c>
      <c r="CE6" s="680"/>
      <c r="CF6" s="680"/>
      <c r="CG6" s="680"/>
      <c r="CH6" s="680"/>
      <c r="CI6" s="680"/>
      <c r="CJ6" s="680"/>
      <c r="CK6" s="680"/>
      <c r="CL6" s="680"/>
      <c r="CM6" s="680"/>
      <c r="CN6" s="680"/>
      <c r="CO6" s="680"/>
      <c r="CP6" s="680"/>
      <c r="CQ6" s="681"/>
      <c r="CR6" s="621">
        <v>197981</v>
      </c>
      <c r="CS6" s="622"/>
      <c r="CT6" s="622"/>
      <c r="CU6" s="622"/>
      <c r="CV6" s="622"/>
      <c r="CW6" s="622"/>
      <c r="CX6" s="622"/>
      <c r="CY6" s="623"/>
      <c r="CZ6" s="703">
        <v>0.7</v>
      </c>
      <c r="DA6" s="685"/>
      <c r="DB6" s="685"/>
      <c r="DC6" s="705"/>
      <c r="DD6" s="627">
        <v>786</v>
      </c>
      <c r="DE6" s="622"/>
      <c r="DF6" s="622"/>
      <c r="DG6" s="622"/>
      <c r="DH6" s="622"/>
      <c r="DI6" s="622"/>
      <c r="DJ6" s="622"/>
      <c r="DK6" s="622"/>
      <c r="DL6" s="622"/>
      <c r="DM6" s="622"/>
      <c r="DN6" s="622"/>
      <c r="DO6" s="622"/>
      <c r="DP6" s="623"/>
      <c r="DQ6" s="627">
        <v>197974</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778</v>
      </c>
      <c r="S7" s="622"/>
      <c r="T7" s="622"/>
      <c r="U7" s="622"/>
      <c r="V7" s="622"/>
      <c r="W7" s="622"/>
      <c r="X7" s="622"/>
      <c r="Y7" s="623"/>
      <c r="Z7" s="659">
        <v>0</v>
      </c>
      <c r="AA7" s="659"/>
      <c r="AB7" s="659"/>
      <c r="AC7" s="659"/>
      <c r="AD7" s="660">
        <v>778</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1652818</v>
      </c>
      <c r="BH7" s="622"/>
      <c r="BI7" s="622"/>
      <c r="BJ7" s="622"/>
      <c r="BK7" s="622"/>
      <c r="BL7" s="622"/>
      <c r="BM7" s="622"/>
      <c r="BN7" s="623"/>
      <c r="BO7" s="659">
        <v>40.6</v>
      </c>
      <c r="BP7" s="659"/>
      <c r="BQ7" s="659"/>
      <c r="BR7" s="659"/>
      <c r="BS7" s="660" t="s">
        <v>131</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4873570</v>
      </c>
      <c r="CS7" s="622"/>
      <c r="CT7" s="622"/>
      <c r="CU7" s="622"/>
      <c r="CV7" s="622"/>
      <c r="CW7" s="622"/>
      <c r="CX7" s="622"/>
      <c r="CY7" s="623"/>
      <c r="CZ7" s="659">
        <v>17.899999999999999</v>
      </c>
      <c r="DA7" s="659"/>
      <c r="DB7" s="659"/>
      <c r="DC7" s="659"/>
      <c r="DD7" s="627">
        <v>98630</v>
      </c>
      <c r="DE7" s="622"/>
      <c r="DF7" s="622"/>
      <c r="DG7" s="622"/>
      <c r="DH7" s="622"/>
      <c r="DI7" s="622"/>
      <c r="DJ7" s="622"/>
      <c r="DK7" s="622"/>
      <c r="DL7" s="622"/>
      <c r="DM7" s="622"/>
      <c r="DN7" s="622"/>
      <c r="DO7" s="622"/>
      <c r="DP7" s="623"/>
      <c r="DQ7" s="627">
        <v>3548996</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6876</v>
      </c>
      <c r="S8" s="622"/>
      <c r="T8" s="622"/>
      <c r="U8" s="622"/>
      <c r="V8" s="622"/>
      <c r="W8" s="622"/>
      <c r="X8" s="622"/>
      <c r="Y8" s="623"/>
      <c r="Z8" s="659">
        <v>0</v>
      </c>
      <c r="AA8" s="659"/>
      <c r="AB8" s="659"/>
      <c r="AC8" s="659"/>
      <c r="AD8" s="660">
        <v>6876</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70143</v>
      </c>
      <c r="BH8" s="622"/>
      <c r="BI8" s="622"/>
      <c r="BJ8" s="622"/>
      <c r="BK8" s="622"/>
      <c r="BL8" s="622"/>
      <c r="BM8" s="622"/>
      <c r="BN8" s="623"/>
      <c r="BO8" s="659">
        <v>1.7</v>
      </c>
      <c r="BP8" s="659"/>
      <c r="BQ8" s="659"/>
      <c r="BR8" s="659"/>
      <c r="BS8" s="660" t="s">
        <v>131</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11588250</v>
      </c>
      <c r="CS8" s="622"/>
      <c r="CT8" s="622"/>
      <c r="CU8" s="622"/>
      <c r="CV8" s="622"/>
      <c r="CW8" s="622"/>
      <c r="CX8" s="622"/>
      <c r="CY8" s="623"/>
      <c r="CZ8" s="659">
        <v>42.5</v>
      </c>
      <c r="DA8" s="659"/>
      <c r="DB8" s="659"/>
      <c r="DC8" s="659"/>
      <c r="DD8" s="627">
        <v>177293</v>
      </c>
      <c r="DE8" s="622"/>
      <c r="DF8" s="622"/>
      <c r="DG8" s="622"/>
      <c r="DH8" s="622"/>
      <c r="DI8" s="622"/>
      <c r="DJ8" s="622"/>
      <c r="DK8" s="622"/>
      <c r="DL8" s="622"/>
      <c r="DM8" s="622"/>
      <c r="DN8" s="622"/>
      <c r="DO8" s="622"/>
      <c r="DP8" s="623"/>
      <c r="DQ8" s="627">
        <v>5006698</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6637</v>
      </c>
      <c r="S9" s="622"/>
      <c r="T9" s="622"/>
      <c r="U9" s="622"/>
      <c r="V9" s="622"/>
      <c r="W9" s="622"/>
      <c r="X9" s="622"/>
      <c r="Y9" s="623"/>
      <c r="Z9" s="659">
        <v>0</v>
      </c>
      <c r="AA9" s="659"/>
      <c r="AB9" s="659"/>
      <c r="AC9" s="659"/>
      <c r="AD9" s="660">
        <v>6637</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1455519</v>
      </c>
      <c r="BH9" s="622"/>
      <c r="BI9" s="622"/>
      <c r="BJ9" s="622"/>
      <c r="BK9" s="622"/>
      <c r="BL9" s="622"/>
      <c r="BM9" s="622"/>
      <c r="BN9" s="623"/>
      <c r="BO9" s="659">
        <v>35.700000000000003</v>
      </c>
      <c r="BP9" s="659"/>
      <c r="BQ9" s="659"/>
      <c r="BR9" s="659"/>
      <c r="BS9" s="660" t="s">
        <v>131</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1284733</v>
      </c>
      <c r="CS9" s="622"/>
      <c r="CT9" s="622"/>
      <c r="CU9" s="622"/>
      <c r="CV9" s="622"/>
      <c r="CW9" s="622"/>
      <c r="CX9" s="622"/>
      <c r="CY9" s="623"/>
      <c r="CZ9" s="659">
        <v>4.7</v>
      </c>
      <c r="DA9" s="659"/>
      <c r="DB9" s="659"/>
      <c r="DC9" s="659"/>
      <c r="DD9" s="627">
        <v>31443</v>
      </c>
      <c r="DE9" s="622"/>
      <c r="DF9" s="622"/>
      <c r="DG9" s="622"/>
      <c r="DH9" s="622"/>
      <c r="DI9" s="622"/>
      <c r="DJ9" s="622"/>
      <c r="DK9" s="622"/>
      <c r="DL9" s="622"/>
      <c r="DM9" s="622"/>
      <c r="DN9" s="622"/>
      <c r="DO9" s="622"/>
      <c r="DP9" s="623"/>
      <c r="DQ9" s="627">
        <v>906367</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131</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79260</v>
      </c>
      <c r="BH10" s="622"/>
      <c r="BI10" s="622"/>
      <c r="BJ10" s="622"/>
      <c r="BK10" s="622"/>
      <c r="BL10" s="622"/>
      <c r="BM10" s="622"/>
      <c r="BN10" s="623"/>
      <c r="BO10" s="659">
        <v>1.9</v>
      </c>
      <c r="BP10" s="659"/>
      <c r="BQ10" s="659"/>
      <c r="BR10" s="659"/>
      <c r="BS10" s="660" t="s">
        <v>131</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18263</v>
      </c>
      <c r="CS10" s="622"/>
      <c r="CT10" s="622"/>
      <c r="CU10" s="622"/>
      <c r="CV10" s="622"/>
      <c r="CW10" s="622"/>
      <c r="CX10" s="622"/>
      <c r="CY10" s="623"/>
      <c r="CZ10" s="659">
        <v>0.1</v>
      </c>
      <c r="DA10" s="659"/>
      <c r="DB10" s="659"/>
      <c r="DC10" s="659"/>
      <c r="DD10" s="627" t="s">
        <v>131</v>
      </c>
      <c r="DE10" s="622"/>
      <c r="DF10" s="622"/>
      <c r="DG10" s="622"/>
      <c r="DH10" s="622"/>
      <c r="DI10" s="622"/>
      <c r="DJ10" s="622"/>
      <c r="DK10" s="622"/>
      <c r="DL10" s="622"/>
      <c r="DM10" s="622"/>
      <c r="DN10" s="622"/>
      <c r="DO10" s="622"/>
      <c r="DP10" s="623"/>
      <c r="DQ10" s="627">
        <v>7763</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922200</v>
      </c>
      <c r="S11" s="622"/>
      <c r="T11" s="622"/>
      <c r="U11" s="622"/>
      <c r="V11" s="622"/>
      <c r="W11" s="622"/>
      <c r="X11" s="622"/>
      <c r="Y11" s="623"/>
      <c r="Z11" s="624">
        <v>3.1</v>
      </c>
      <c r="AA11" s="625"/>
      <c r="AB11" s="625"/>
      <c r="AC11" s="626"/>
      <c r="AD11" s="627">
        <v>922200</v>
      </c>
      <c r="AE11" s="622"/>
      <c r="AF11" s="622"/>
      <c r="AG11" s="622"/>
      <c r="AH11" s="622"/>
      <c r="AI11" s="622"/>
      <c r="AJ11" s="622"/>
      <c r="AK11" s="623"/>
      <c r="AL11" s="624">
        <v>7.5</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47896</v>
      </c>
      <c r="BH11" s="622"/>
      <c r="BI11" s="622"/>
      <c r="BJ11" s="622"/>
      <c r="BK11" s="622"/>
      <c r="BL11" s="622"/>
      <c r="BM11" s="622"/>
      <c r="BN11" s="623"/>
      <c r="BO11" s="659">
        <v>1.2</v>
      </c>
      <c r="BP11" s="659"/>
      <c r="BQ11" s="659"/>
      <c r="BR11" s="659"/>
      <c r="BS11" s="660" t="s">
        <v>131</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1217406</v>
      </c>
      <c r="CS11" s="622"/>
      <c r="CT11" s="622"/>
      <c r="CU11" s="622"/>
      <c r="CV11" s="622"/>
      <c r="CW11" s="622"/>
      <c r="CX11" s="622"/>
      <c r="CY11" s="623"/>
      <c r="CZ11" s="659">
        <v>4.5</v>
      </c>
      <c r="DA11" s="659"/>
      <c r="DB11" s="659"/>
      <c r="DC11" s="659"/>
      <c r="DD11" s="627">
        <v>713763</v>
      </c>
      <c r="DE11" s="622"/>
      <c r="DF11" s="622"/>
      <c r="DG11" s="622"/>
      <c r="DH11" s="622"/>
      <c r="DI11" s="622"/>
      <c r="DJ11" s="622"/>
      <c r="DK11" s="622"/>
      <c r="DL11" s="622"/>
      <c r="DM11" s="622"/>
      <c r="DN11" s="622"/>
      <c r="DO11" s="622"/>
      <c r="DP11" s="623"/>
      <c r="DQ11" s="627">
        <v>374548</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70481</v>
      </c>
      <c r="S12" s="622"/>
      <c r="T12" s="622"/>
      <c r="U12" s="622"/>
      <c r="V12" s="622"/>
      <c r="W12" s="622"/>
      <c r="X12" s="622"/>
      <c r="Y12" s="623"/>
      <c r="Z12" s="659">
        <v>0.2</v>
      </c>
      <c r="AA12" s="659"/>
      <c r="AB12" s="659"/>
      <c r="AC12" s="659"/>
      <c r="AD12" s="660">
        <v>70481</v>
      </c>
      <c r="AE12" s="660"/>
      <c r="AF12" s="660"/>
      <c r="AG12" s="660"/>
      <c r="AH12" s="660"/>
      <c r="AI12" s="660"/>
      <c r="AJ12" s="660"/>
      <c r="AK12" s="660"/>
      <c r="AL12" s="624">
        <v>0.6</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2033004</v>
      </c>
      <c r="BH12" s="622"/>
      <c r="BI12" s="622"/>
      <c r="BJ12" s="622"/>
      <c r="BK12" s="622"/>
      <c r="BL12" s="622"/>
      <c r="BM12" s="622"/>
      <c r="BN12" s="623"/>
      <c r="BO12" s="659">
        <v>49.9</v>
      </c>
      <c r="BP12" s="659"/>
      <c r="BQ12" s="659"/>
      <c r="BR12" s="659"/>
      <c r="BS12" s="660" t="s">
        <v>131</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202344</v>
      </c>
      <c r="CS12" s="622"/>
      <c r="CT12" s="622"/>
      <c r="CU12" s="622"/>
      <c r="CV12" s="622"/>
      <c r="CW12" s="622"/>
      <c r="CX12" s="622"/>
      <c r="CY12" s="623"/>
      <c r="CZ12" s="659">
        <v>0.7</v>
      </c>
      <c r="DA12" s="659"/>
      <c r="DB12" s="659"/>
      <c r="DC12" s="659"/>
      <c r="DD12" s="627">
        <v>5121</v>
      </c>
      <c r="DE12" s="622"/>
      <c r="DF12" s="622"/>
      <c r="DG12" s="622"/>
      <c r="DH12" s="622"/>
      <c r="DI12" s="622"/>
      <c r="DJ12" s="622"/>
      <c r="DK12" s="622"/>
      <c r="DL12" s="622"/>
      <c r="DM12" s="622"/>
      <c r="DN12" s="622"/>
      <c r="DO12" s="622"/>
      <c r="DP12" s="623"/>
      <c r="DQ12" s="627">
        <v>83907</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131</v>
      </c>
      <c r="AE13" s="660"/>
      <c r="AF13" s="660"/>
      <c r="AG13" s="660"/>
      <c r="AH13" s="660"/>
      <c r="AI13" s="660"/>
      <c r="AJ13" s="660"/>
      <c r="AK13" s="660"/>
      <c r="AL13" s="624" t="s">
        <v>131</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2016645</v>
      </c>
      <c r="BH13" s="622"/>
      <c r="BI13" s="622"/>
      <c r="BJ13" s="622"/>
      <c r="BK13" s="622"/>
      <c r="BL13" s="622"/>
      <c r="BM13" s="622"/>
      <c r="BN13" s="623"/>
      <c r="BO13" s="659">
        <v>49.5</v>
      </c>
      <c r="BP13" s="659"/>
      <c r="BQ13" s="659"/>
      <c r="BR13" s="659"/>
      <c r="BS13" s="660" t="s">
        <v>131</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1264521</v>
      </c>
      <c r="CS13" s="622"/>
      <c r="CT13" s="622"/>
      <c r="CU13" s="622"/>
      <c r="CV13" s="622"/>
      <c r="CW13" s="622"/>
      <c r="CX13" s="622"/>
      <c r="CY13" s="623"/>
      <c r="CZ13" s="659">
        <v>4.5999999999999996</v>
      </c>
      <c r="DA13" s="659"/>
      <c r="DB13" s="659"/>
      <c r="DC13" s="659"/>
      <c r="DD13" s="627">
        <v>537546</v>
      </c>
      <c r="DE13" s="622"/>
      <c r="DF13" s="622"/>
      <c r="DG13" s="622"/>
      <c r="DH13" s="622"/>
      <c r="DI13" s="622"/>
      <c r="DJ13" s="622"/>
      <c r="DK13" s="622"/>
      <c r="DL13" s="622"/>
      <c r="DM13" s="622"/>
      <c r="DN13" s="622"/>
      <c r="DO13" s="622"/>
      <c r="DP13" s="623"/>
      <c r="DQ13" s="627">
        <v>840474</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123</v>
      </c>
      <c r="S14" s="622"/>
      <c r="T14" s="622"/>
      <c r="U14" s="622"/>
      <c r="V14" s="622"/>
      <c r="W14" s="622"/>
      <c r="X14" s="622"/>
      <c r="Y14" s="623"/>
      <c r="Z14" s="659">
        <v>0</v>
      </c>
      <c r="AA14" s="659"/>
      <c r="AB14" s="659"/>
      <c r="AC14" s="659"/>
      <c r="AD14" s="660">
        <v>123</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199392</v>
      </c>
      <c r="BH14" s="622"/>
      <c r="BI14" s="622"/>
      <c r="BJ14" s="622"/>
      <c r="BK14" s="622"/>
      <c r="BL14" s="622"/>
      <c r="BM14" s="622"/>
      <c r="BN14" s="623"/>
      <c r="BO14" s="659">
        <v>4.9000000000000004</v>
      </c>
      <c r="BP14" s="659"/>
      <c r="BQ14" s="659"/>
      <c r="BR14" s="659"/>
      <c r="BS14" s="660" t="s">
        <v>131</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680386</v>
      </c>
      <c r="CS14" s="622"/>
      <c r="CT14" s="622"/>
      <c r="CU14" s="622"/>
      <c r="CV14" s="622"/>
      <c r="CW14" s="622"/>
      <c r="CX14" s="622"/>
      <c r="CY14" s="623"/>
      <c r="CZ14" s="659">
        <v>2.5</v>
      </c>
      <c r="DA14" s="659"/>
      <c r="DB14" s="659"/>
      <c r="DC14" s="659"/>
      <c r="DD14" s="627" t="s">
        <v>131</v>
      </c>
      <c r="DE14" s="622"/>
      <c r="DF14" s="622"/>
      <c r="DG14" s="622"/>
      <c r="DH14" s="622"/>
      <c r="DI14" s="622"/>
      <c r="DJ14" s="622"/>
      <c r="DK14" s="622"/>
      <c r="DL14" s="622"/>
      <c r="DM14" s="622"/>
      <c r="DN14" s="622"/>
      <c r="DO14" s="622"/>
      <c r="DP14" s="623"/>
      <c r="DQ14" s="627">
        <v>680386</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169804</v>
      </c>
      <c r="BH15" s="622"/>
      <c r="BI15" s="622"/>
      <c r="BJ15" s="622"/>
      <c r="BK15" s="622"/>
      <c r="BL15" s="622"/>
      <c r="BM15" s="622"/>
      <c r="BN15" s="623"/>
      <c r="BO15" s="659">
        <v>4.2</v>
      </c>
      <c r="BP15" s="659"/>
      <c r="BQ15" s="659"/>
      <c r="BR15" s="659"/>
      <c r="BS15" s="660" t="s">
        <v>131</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3895345</v>
      </c>
      <c r="CS15" s="622"/>
      <c r="CT15" s="622"/>
      <c r="CU15" s="622"/>
      <c r="CV15" s="622"/>
      <c r="CW15" s="622"/>
      <c r="CX15" s="622"/>
      <c r="CY15" s="623"/>
      <c r="CZ15" s="659">
        <v>14.3</v>
      </c>
      <c r="DA15" s="659"/>
      <c r="DB15" s="659"/>
      <c r="DC15" s="659"/>
      <c r="DD15" s="627">
        <v>1640331</v>
      </c>
      <c r="DE15" s="622"/>
      <c r="DF15" s="622"/>
      <c r="DG15" s="622"/>
      <c r="DH15" s="622"/>
      <c r="DI15" s="622"/>
      <c r="DJ15" s="622"/>
      <c r="DK15" s="622"/>
      <c r="DL15" s="622"/>
      <c r="DM15" s="622"/>
      <c r="DN15" s="622"/>
      <c r="DO15" s="622"/>
      <c r="DP15" s="623"/>
      <c r="DQ15" s="627">
        <v>2045961</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11362</v>
      </c>
      <c r="S16" s="622"/>
      <c r="T16" s="622"/>
      <c r="U16" s="622"/>
      <c r="V16" s="622"/>
      <c r="W16" s="622"/>
      <c r="X16" s="622"/>
      <c r="Y16" s="623"/>
      <c r="Z16" s="659">
        <v>0</v>
      </c>
      <c r="AA16" s="659"/>
      <c r="AB16" s="659"/>
      <c r="AC16" s="659"/>
      <c r="AD16" s="660">
        <v>11362</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v>14</v>
      </c>
      <c r="BH16" s="622"/>
      <c r="BI16" s="622"/>
      <c r="BJ16" s="622"/>
      <c r="BK16" s="622"/>
      <c r="BL16" s="622"/>
      <c r="BM16" s="622"/>
      <c r="BN16" s="623"/>
      <c r="BO16" s="659">
        <v>0</v>
      </c>
      <c r="BP16" s="659"/>
      <c r="BQ16" s="659"/>
      <c r="BR16" s="659"/>
      <c r="BS16" s="660" t="s">
        <v>131</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19363</v>
      </c>
      <c r="CS16" s="622"/>
      <c r="CT16" s="622"/>
      <c r="CU16" s="622"/>
      <c r="CV16" s="622"/>
      <c r="CW16" s="622"/>
      <c r="CX16" s="622"/>
      <c r="CY16" s="623"/>
      <c r="CZ16" s="659">
        <v>0.1</v>
      </c>
      <c r="DA16" s="659"/>
      <c r="DB16" s="659"/>
      <c r="DC16" s="659"/>
      <c r="DD16" s="627" t="s">
        <v>131</v>
      </c>
      <c r="DE16" s="622"/>
      <c r="DF16" s="622"/>
      <c r="DG16" s="622"/>
      <c r="DH16" s="622"/>
      <c r="DI16" s="622"/>
      <c r="DJ16" s="622"/>
      <c r="DK16" s="622"/>
      <c r="DL16" s="622"/>
      <c r="DM16" s="622"/>
      <c r="DN16" s="622"/>
      <c r="DO16" s="622"/>
      <c r="DP16" s="623"/>
      <c r="DQ16" s="627">
        <v>2643</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32974</v>
      </c>
      <c r="S17" s="622"/>
      <c r="T17" s="622"/>
      <c r="U17" s="622"/>
      <c r="V17" s="622"/>
      <c r="W17" s="622"/>
      <c r="X17" s="622"/>
      <c r="Y17" s="623"/>
      <c r="Z17" s="659">
        <v>0.1</v>
      </c>
      <c r="AA17" s="659"/>
      <c r="AB17" s="659"/>
      <c r="AC17" s="659"/>
      <c r="AD17" s="660">
        <v>32974</v>
      </c>
      <c r="AE17" s="660"/>
      <c r="AF17" s="660"/>
      <c r="AG17" s="660"/>
      <c r="AH17" s="660"/>
      <c r="AI17" s="660"/>
      <c r="AJ17" s="660"/>
      <c r="AK17" s="660"/>
      <c r="AL17" s="624">
        <v>0.3</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2003598</v>
      </c>
      <c r="CS17" s="622"/>
      <c r="CT17" s="622"/>
      <c r="CU17" s="622"/>
      <c r="CV17" s="622"/>
      <c r="CW17" s="622"/>
      <c r="CX17" s="622"/>
      <c r="CY17" s="623"/>
      <c r="CZ17" s="659">
        <v>7.4</v>
      </c>
      <c r="DA17" s="659"/>
      <c r="DB17" s="659"/>
      <c r="DC17" s="659"/>
      <c r="DD17" s="627" t="s">
        <v>131</v>
      </c>
      <c r="DE17" s="622"/>
      <c r="DF17" s="622"/>
      <c r="DG17" s="622"/>
      <c r="DH17" s="622"/>
      <c r="DI17" s="622"/>
      <c r="DJ17" s="622"/>
      <c r="DK17" s="622"/>
      <c r="DL17" s="622"/>
      <c r="DM17" s="622"/>
      <c r="DN17" s="622"/>
      <c r="DO17" s="622"/>
      <c r="DP17" s="623"/>
      <c r="DQ17" s="627">
        <v>2000296</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51623</v>
      </c>
      <c r="S18" s="622"/>
      <c r="T18" s="622"/>
      <c r="U18" s="622"/>
      <c r="V18" s="622"/>
      <c r="W18" s="622"/>
      <c r="X18" s="622"/>
      <c r="Y18" s="623"/>
      <c r="Z18" s="659">
        <v>0.2</v>
      </c>
      <c r="AA18" s="659"/>
      <c r="AB18" s="659"/>
      <c r="AC18" s="659"/>
      <c r="AD18" s="660">
        <v>51623</v>
      </c>
      <c r="AE18" s="660"/>
      <c r="AF18" s="660"/>
      <c r="AG18" s="660"/>
      <c r="AH18" s="660"/>
      <c r="AI18" s="660"/>
      <c r="AJ18" s="660"/>
      <c r="AK18" s="660"/>
      <c r="AL18" s="624">
        <v>0.4</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48701</v>
      </c>
      <c r="S19" s="622"/>
      <c r="T19" s="622"/>
      <c r="U19" s="622"/>
      <c r="V19" s="622"/>
      <c r="W19" s="622"/>
      <c r="X19" s="622"/>
      <c r="Y19" s="623"/>
      <c r="Z19" s="659">
        <v>0.2</v>
      </c>
      <c r="AA19" s="659"/>
      <c r="AB19" s="659"/>
      <c r="AC19" s="659"/>
      <c r="AD19" s="660">
        <v>48701</v>
      </c>
      <c r="AE19" s="660"/>
      <c r="AF19" s="660"/>
      <c r="AG19" s="660"/>
      <c r="AH19" s="660"/>
      <c r="AI19" s="660"/>
      <c r="AJ19" s="660"/>
      <c r="AK19" s="660"/>
      <c r="AL19" s="624">
        <v>0.4</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17777</v>
      </c>
      <c r="BH19" s="622"/>
      <c r="BI19" s="622"/>
      <c r="BJ19" s="622"/>
      <c r="BK19" s="622"/>
      <c r="BL19" s="622"/>
      <c r="BM19" s="622"/>
      <c r="BN19" s="623"/>
      <c r="BO19" s="659">
        <v>0.4</v>
      </c>
      <c r="BP19" s="659"/>
      <c r="BQ19" s="659"/>
      <c r="BR19" s="659"/>
      <c r="BS19" s="660" t="s">
        <v>131</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v>2922</v>
      </c>
      <c r="S20" s="622"/>
      <c r="T20" s="622"/>
      <c r="U20" s="622"/>
      <c r="V20" s="622"/>
      <c r="W20" s="622"/>
      <c r="X20" s="622"/>
      <c r="Y20" s="623"/>
      <c r="Z20" s="659">
        <v>0</v>
      </c>
      <c r="AA20" s="659"/>
      <c r="AB20" s="659"/>
      <c r="AC20" s="659"/>
      <c r="AD20" s="660">
        <v>2922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17777</v>
      </c>
      <c r="BH20" s="622"/>
      <c r="BI20" s="622"/>
      <c r="BJ20" s="622"/>
      <c r="BK20" s="622"/>
      <c r="BL20" s="622"/>
      <c r="BM20" s="622"/>
      <c r="BN20" s="623"/>
      <c r="BO20" s="659">
        <v>0.4</v>
      </c>
      <c r="BP20" s="659"/>
      <c r="BQ20" s="659"/>
      <c r="BR20" s="659"/>
      <c r="BS20" s="660" t="s">
        <v>131</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27245760</v>
      </c>
      <c r="CS20" s="622"/>
      <c r="CT20" s="622"/>
      <c r="CU20" s="622"/>
      <c r="CV20" s="622"/>
      <c r="CW20" s="622"/>
      <c r="CX20" s="622"/>
      <c r="CY20" s="623"/>
      <c r="CZ20" s="659">
        <v>100</v>
      </c>
      <c r="DA20" s="659"/>
      <c r="DB20" s="659"/>
      <c r="DC20" s="659"/>
      <c r="DD20" s="627">
        <v>3204913</v>
      </c>
      <c r="DE20" s="622"/>
      <c r="DF20" s="622"/>
      <c r="DG20" s="622"/>
      <c r="DH20" s="622"/>
      <c r="DI20" s="622"/>
      <c r="DJ20" s="622"/>
      <c r="DK20" s="622"/>
      <c r="DL20" s="622"/>
      <c r="DM20" s="622"/>
      <c r="DN20" s="622"/>
      <c r="DO20" s="622"/>
      <c r="DP20" s="623"/>
      <c r="DQ20" s="627">
        <v>15696013</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7789802</v>
      </c>
      <c r="S21" s="622"/>
      <c r="T21" s="622"/>
      <c r="U21" s="622"/>
      <c r="V21" s="622"/>
      <c r="W21" s="622"/>
      <c r="X21" s="622"/>
      <c r="Y21" s="623"/>
      <c r="Z21" s="659">
        <v>26.4</v>
      </c>
      <c r="AA21" s="659"/>
      <c r="AB21" s="659"/>
      <c r="AC21" s="659"/>
      <c r="AD21" s="660">
        <v>7008749</v>
      </c>
      <c r="AE21" s="660"/>
      <c r="AF21" s="660"/>
      <c r="AG21" s="660"/>
      <c r="AH21" s="660"/>
      <c r="AI21" s="660"/>
      <c r="AJ21" s="660"/>
      <c r="AK21" s="660"/>
      <c r="AL21" s="624">
        <v>56.8</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17777</v>
      </c>
      <c r="BH21" s="622"/>
      <c r="BI21" s="622"/>
      <c r="BJ21" s="622"/>
      <c r="BK21" s="622"/>
      <c r="BL21" s="622"/>
      <c r="BM21" s="622"/>
      <c r="BN21" s="623"/>
      <c r="BO21" s="659">
        <v>0.4</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7008749</v>
      </c>
      <c r="S22" s="622"/>
      <c r="T22" s="622"/>
      <c r="U22" s="622"/>
      <c r="V22" s="622"/>
      <c r="W22" s="622"/>
      <c r="X22" s="622"/>
      <c r="Y22" s="623"/>
      <c r="Z22" s="659">
        <v>23.8</v>
      </c>
      <c r="AA22" s="659"/>
      <c r="AB22" s="659"/>
      <c r="AC22" s="659"/>
      <c r="AD22" s="660">
        <v>7008749</v>
      </c>
      <c r="AE22" s="660"/>
      <c r="AF22" s="660"/>
      <c r="AG22" s="660"/>
      <c r="AH22" s="660"/>
      <c r="AI22" s="660"/>
      <c r="AJ22" s="660"/>
      <c r="AK22" s="660"/>
      <c r="AL22" s="624">
        <v>56.8</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695"/>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781053</v>
      </c>
      <c r="S23" s="622"/>
      <c r="T23" s="622"/>
      <c r="U23" s="622"/>
      <c r="V23" s="622"/>
      <c r="W23" s="622"/>
      <c r="X23" s="622"/>
      <c r="Y23" s="623"/>
      <c r="Z23" s="659">
        <v>2.6</v>
      </c>
      <c r="AA23" s="659"/>
      <c r="AB23" s="659"/>
      <c r="AC23" s="659"/>
      <c r="AD23" s="660" t="s">
        <v>131</v>
      </c>
      <c r="AE23" s="660"/>
      <c r="AF23" s="660"/>
      <c r="AG23" s="660"/>
      <c r="AH23" s="660"/>
      <c r="AI23" s="660"/>
      <c r="AJ23" s="660"/>
      <c r="AK23" s="660"/>
      <c r="AL23" s="624" t="s">
        <v>131</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131</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695"/>
      <c r="CD23" s="673" t="s">
        <v>224</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131</v>
      </c>
      <c r="AE24" s="660"/>
      <c r="AF24" s="660"/>
      <c r="AG24" s="660"/>
      <c r="AH24" s="660"/>
      <c r="AI24" s="660"/>
      <c r="AJ24" s="660"/>
      <c r="AK24" s="660"/>
      <c r="AL24" s="624" t="s">
        <v>131</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5"/>
      <c r="CD24" s="679" t="s">
        <v>292</v>
      </c>
      <c r="CE24" s="680"/>
      <c r="CF24" s="680"/>
      <c r="CG24" s="680"/>
      <c r="CH24" s="680"/>
      <c r="CI24" s="680"/>
      <c r="CJ24" s="680"/>
      <c r="CK24" s="680"/>
      <c r="CL24" s="680"/>
      <c r="CM24" s="680"/>
      <c r="CN24" s="680"/>
      <c r="CO24" s="680"/>
      <c r="CP24" s="680"/>
      <c r="CQ24" s="681"/>
      <c r="CR24" s="676">
        <v>12888273</v>
      </c>
      <c r="CS24" s="677"/>
      <c r="CT24" s="677"/>
      <c r="CU24" s="677"/>
      <c r="CV24" s="677"/>
      <c r="CW24" s="677"/>
      <c r="CX24" s="677"/>
      <c r="CY24" s="702"/>
      <c r="CZ24" s="703">
        <v>47.3</v>
      </c>
      <c r="DA24" s="685"/>
      <c r="DB24" s="685"/>
      <c r="DC24" s="705"/>
      <c r="DD24" s="701">
        <v>7078854</v>
      </c>
      <c r="DE24" s="677"/>
      <c r="DF24" s="677"/>
      <c r="DG24" s="677"/>
      <c r="DH24" s="677"/>
      <c r="DI24" s="677"/>
      <c r="DJ24" s="677"/>
      <c r="DK24" s="702"/>
      <c r="DL24" s="701">
        <v>6257952</v>
      </c>
      <c r="DM24" s="677"/>
      <c r="DN24" s="677"/>
      <c r="DO24" s="677"/>
      <c r="DP24" s="677"/>
      <c r="DQ24" s="677"/>
      <c r="DR24" s="677"/>
      <c r="DS24" s="677"/>
      <c r="DT24" s="677"/>
      <c r="DU24" s="677"/>
      <c r="DV24" s="702"/>
      <c r="DW24" s="703">
        <v>50.1</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13088278</v>
      </c>
      <c r="S25" s="622"/>
      <c r="T25" s="622"/>
      <c r="U25" s="622"/>
      <c r="V25" s="622"/>
      <c r="W25" s="622"/>
      <c r="X25" s="622"/>
      <c r="Y25" s="623"/>
      <c r="Z25" s="659">
        <v>44.4</v>
      </c>
      <c r="AA25" s="659"/>
      <c r="AB25" s="659"/>
      <c r="AC25" s="659"/>
      <c r="AD25" s="660">
        <v>12307225</v>
      </c>
      <c r="AE25" s="660"/>
      <c r="AF25" s="660"/>
      <c r="AG25" s="660"/>
      <c r="AH25" s="660"/>
      <c r="AI25" s="660"/>
      <c r="AJ25" s="660"/>
      <c r="AK25" s="660"/>
      <c r="AL25" s="624">
        <v>99.8</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2701254</v>
      </c>
      <c r="CS25" s="634"/>
      <c r="CT25" s="634"/>
      <c r="CU25" s="634"/>
      <c r="CV25" s="634"/>
      <c r="CW25" s="634"/>
      <c r="CX25" s="634"/>
      <c r="CY25" s="635"/>
      <c r="CZ25" s="624">
        <v>9.9</v>
      </c>
      <c r="DA25" s="636"/>
      <c r="DB25" s="636"/>
      <c r="DC25" s="637"/>
      <c r="DD25" s="627">
        <v>2484431</v>
      </c>
      <c r="DE25" s="634"/>
      <c r="DF25" s="634"/>
      <c r="DG25" s="634"/>
      <c r="DH25" s="634"/>
      <c r="DI25" s="634"/>
      <c r="DJ25" s="634"/>
      <c r="DK25" s="635"/>
      <c r="DL25" s="627">
        <v>2446355</v>
      </c>
      <c r="DM25" s="634"/>
      <c r="DN25" s="634"/>
      <c r="DO25" s="634"/>
      <c r="DP25" s="634"/>
      <c r="DQ25" s="634"/>
      <c r="DR25" s="634"/>
      <c r="DS25" s="634"/>
      <c r="DT25" s="634"/>
      <c r="DU25" s="634"/>
      <c r="DV25" s="635"/>
      <c r="DW25" s="624">
        <v>19.600000000000001</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2476</v>
      </c>
      <c r="S26" s="622"/>
      <c r="T26" s="622"/>
      <c r="U26" s="622"/>
      <c r="V26" s="622"/>
      <c r="W26" s="622"/>
      <c r="X26" s="622"/>
      <c r="Y26" s="623"/>
      <c r="Z26" s="659">
        <v>0</v>
      </c>
      <c r="AA26" s="659"/>
      <c r="AB26" s="659"/>
      <c r="AC26" s="659"/>
      <c r="AD26" s="660">
        <v>2476</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131</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1632958</v>
      </c>
      <c r="CS26" s="622"/>
      <c r="CT26" s="622"/>
      <c r="CU26" s="622"/>
      <c r="CV26" s="622"/>
      <c r="CW26" s="622"/>
      <c r="CX26" s="622"/>
      <c r="CY26" s="623"/>
      <c r="CZ26" s="624">
        <v>6</v>
      </c>
      <c r="DA26" s="636"/>
      <c r="DB26" s="636"/>
      <c r="DC26" s="637"/>
      <c r="DD26" s="627">
        <v>1509884</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127709</v>
      </c>
      <c r="S27" s="622"/>
      <c r="T27" s="622"/>
      <c r="U27" s="622"/>
      <c r="V27" s="622"/>
      <c r="W27" s="622"/>
      <c r="X27" s="622"/>
      <c r="Y27" s="623"/>
      <c r="Z27" s="659">
        <v>0.4</v>
      </c>
      <c r="AA27" s="659"/>
      <c r="AB27" s="659"/>
      <c r="AC27" s="659"/>
      <c r="AD27" s="660">
        <v>803</v>
      </c>
      <c r="AE27" s="660"/>
      <c r="AF27" s="660"/>
      <c r="AG27" s="660"/>
      <c r="AH27" s="660"/>
      <c r="AI27" s="660"/>
      <c r="AJ27" s="660"/>
      <c r="AK27" s="660"/>
      <c r="AL27" s="624">
        <v>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4072809</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8183421</v>
      </c>
      <c r="CS27" s="634"/>
      <c r="CT27" s="634"/>
      <c r="CU27" s="634"/>
      <c r="CV27" s="634"/>
      <c r="CW27" s="634"/>
      <c r="CX27" s="634"/>
      <c r="CY27" s="635"/>
      <c r="CZ27" s="624">
        <v>30</v>
      </c>
      <c r="DA27" s="636"/>
      <c r="DB27" s="636"/>
      <c r="DC27" s="637"/>
      <c r="DD27" s="627">
        <v>2594127</v>
      </c>
      <c r="DE27" s="634"/>
      <c r="DF27" s="634"/>
      <c r="DG27" s="634"/>
      <c r="DH27" s="634"/>
      <c r="DI27" s="634"/>
      <c r="DJ27" s="634"/>
      <c r="DK27" s="635"/>
      <c r="DL27" s="627">
        <v>1811301</v>
      </c>
      <c r="DM27" s="634"/>
      <c r="DN27" s="634"/>
      <c r="DO27" s="634"/>
      <c r="DP27" s="634"/>
      <c r="DQ27" s="634"/>
      <c r="DR27" s="634"/>
      <c r="DS27" s="634"/>
      <c r="DT27" s="634"/>
      <c r="DU27" s="634"/>
      <c r="DV27" s="635"/>
      <c r="DW27" s="624">
        <v>14.5</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130994</v>
      </c>
      <c r="S28" s="622"/>
      <c r="T28" s="622"/>
      <c r="U28" s="622"/>
      <c r="V28" s="622"/>
      <c r="W28" s="622"/>
      <c r="X28" s="622"/>
      <c r="Y28" s="623"/>
      <c r="Z28" s="659">
        <v>0.4</v>
      </c>
      <c r="AA28" s="659"/>
      <c r="AB28" s="659"/>
      <c r="AC28" s="659"/>
      <c r="AD28" s="660">
        <v>2</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2003598</v>
      </c>
      <c r="CS28" s="622"/>
      <c r="CT28" s="622"/>
      <c r="CU28" s="622"/>
      <c r="CV28" s="622"/>
      <c r="CW28" s="622"/>
      <c r="CX28" s="622"/>
      <c r="CY28" s="623"/>
      <c r="CZ28" s="624">
        <v>7.4</v>
      </c>
      <c r="DA28" s="636"/>
      <c r="DB28" s="636"/>
      <c r="DC28" s="637"/>
      <c r="DD28" s="627">
        <v>2000296</v>
      </c>
      <c r="DE28" s="622"/>
      <c r="DF28" s="622"/>
      <c r="DG28" s="622"/>
      <c r="DH28" s="622"/>
      <c r="DI28" s="622"/>
      <c r="DJ28" s="622"/>
      <c r="DK28" s="623"/>
      <c r="DL28" s="627">
        <v>2000296</v>
      </c>
      <c r="DM28" s="622"/>
      <c r="DN28" s="622"/>
      <c r="DO28" s="622"/>
      <c r="DP28" s="622"/>
      <c r="DQ28" s="622"/>
      <c r="DR28" s="622"/>
      <c r="DS28" s="622"/>
      <c r="DT28" s="622"/>
      <c r="DU28" s="622"/>
      <c r="DV28" s="623"/>
      <c r="DW28" s="624">
        <v>16</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85545</v>
      </c>
      <c r="S29" s="622"/>
      <c r="T29" s="622"/>
      <c r="U29" s="622"/>
      <c r="V29" s="622"/>
      <c r="W29" s="622"/>
      <c r="X29" s="622"/>
      <c r="Y29" s="623"/>
      <c r="Z29" s="659">
        <v>0.3</v>
      </c>
      <c r="AA29" s="659"/>
      <c r="AB29" s="659"/>
      <c r="AC29" s="659"/>
      <c r="AD29" s="660">
        <v>125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72</v>
      </c>
      <c r="CG29" s="619"/>
      <c r="CH29" s="619"/>
      <c r="CI29" s="619"/>
      <c r="CJ29" s="619"/>
      <c r="CK29" s="619"/>
      <c r="CL29" s="619"/>
      <c r="CM29" s="619"/>
      <c r="CN29" s="619"/>
      <c r="CO29" s="619"/>
      <c r="CP29" s="619"/>
      <c r="CQ29" s="620"/>
      <c r="CR29" s="621">
        <v>2003598</v>
      </c>
      <c r="CS29" s="634"/>
      <c r="CT29" s="634"/>
      <c r="CU29" s="634"/>
      <c r="CV29" s="634"/>
      <c r="CW29" s="634"/>
      <c r="CX29" s="634"/>
      <c r="CY29" s="635"/>
      <c r="CZ29" s="624">
        <v>7.4</v>
      </c>
      <c r="DA29" s="636"/>
      <c r="DB29" s="636"/>
      <c r="DC29" s="637"/>
      <c r="DD29" s="627">
        <v>2000296</v>
      </c>
      <c r="DE29" s="634"/>
      <c r="DF29" s="634"/>
      <c r="DG29" s="634"/>
      <c r="DH29" s="634"/>
      <c r="DI29" s="634"/>
      <c r="DJ29" s="634"/>
      <c r="DK29" s="635"/>
      <c r="DL29" s="627">
        <v>2000296</v>
      </c>
      <c r="DM29" s="634"/>
      <c r="DN29" s="634"/>
      <c r="DO29" s="634"/>
      <c r="DP29" s="634"/>
      <c r="DQ29" s="634"/>
      <c r="DR29" s="634"/>
      <c r="DS29" s="634"/>
      <c r="DT29" s="634"/>
      <c r="DU29" s="634"/>
      <c r="DV29" s="635"/>
      <c r="DW29" s="624">
        <v>16</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6794617</v>
      </c>
      <c r="S30" s="622"/>
      <c r="T30" s="622"/>
      <c r="U30" s="622"/>
      <c r="V30" s="622"/>
      <c r="W30" s="622"/>
      <c r="X30" s="622"/>
      <c r="Y30" s="623"/>
      <c r="Z30" s="659">
        <v>23</v>
      </c>
      <c r="AA30" s="659"/>
      <c r="AB30" s="659"/>
      <c r="AC30" s="659"/>
      <c r="AD30" s="660" t="s">
        <v>131</v>
      </c>
      <c r="AE30" s="660"/>
      <c r="AF30" s="660"/>
      <c r="AG30" s="660"/>
      <c r="AH30" s="660"/>
      <c r="AI30" s="660"/>
      <c r="AJ30" s="660"/>
      <c r="AK30" s="660"/>
      <c r="AL30" s="624" t="s">
        <v>131</v>
      </c>
      <c r="AM30" s="625"/>
      <c r="AN30" s="625"/>
      <c r="AO30" s="661"/>
      <c r="AP30" s="673" t="s">
        <v>224</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1889680</v>
      </c>
      <c r="CS30" s="622"/>
      <c r="CT30" s="622"/>
      <c r="CU30" s="622"/>
      <c r="CV30" s="622"/>
      <c r="CW30" s="622"/>
      <c r="CX30" s="622"/>
      <c r="CY30" s="623"/>
      <c r="CZ30" s="624">
        <v>6.9</v>
      </c>
      <c r="DA30" s="636"/>
      <c r="DB30" s="636"/>
      <c r="DC30" s="637"/>
      <c r="DD30" s="627">
        <v>1887005</v>
      </c>
      <c r="DE30" s="622"/>
      <c r="DF30" s="622"/>
      <c r="DG30" s="622"/>
      <c r="DH30" s="622"/>
      <c r="DI30" s="622"/>
      <c r="DJ30" s="622"/>
      <c r="DK30" s="623"/>
      <c r="DL30" s="627">
        <v>1887005</v>
      </c>
      <c r="DM30" s="622"/>
      <c r="DN30" s="622"/>
      <c r="DO30" s="622"/>
      <c r="DP30" s="622"/>
      <c r="DQ30" s="622"/>
      <c r="DR30" s="622"/>
      <c r="DS30" s="622"/>
      <c r="DT30" s="622"/>
      <c r="DU30" s="622"/>
      <c r="DV30" s="623"/>
      <c r="DW30" s="624">
        <v>15.1</v>
      </c>
      <c r="DX30" s="636"/>
      <c r="DY30" s="636"/>
      <c r="DZ30" s="636"/>
      <c r="EA30" s="636"/>
      <c r="EB30" s="636"/>
      <c r="EC30" s="648"/>
    </row>
    <row r="31" spans="2:133" ht="11.25" customHeight="1" x14ac:dyDescent="0.15">
      <c r="B31" s="696" t="s">
        <v>310</v>
      </c>
      <c r="C31" s="697"/>
      <c r="D31" s="697"/>
      <c r="E31" s="697"/>
      <c r="F31" s="697"/>
      <c r="G31" s="697"/>
      <c r="H31" s="697"/>
      <c r="I31" s="697"/>
      <c r="J31" s="697"/>
      <c r="K31" s="697"/>
      <c r="L31" s="697"/>
      <c r="M31" s="697"/>
      <c r="N31" s="697"/>
      <c r="O31" s="697"/>
      <c r="P31" s="697"/>
      <c r="Q31" s="698"/>
      <c r="R31" s="621">
        <v>12474</v>
      </c>
      <c r="S31" s="622"/>
      <c r="T31" s="622"/>
      <c r="U31" s="622"/>
      <c r="V31" s="622"/>
      <c r="W31" s="622"/>
      <c r="X31" s="622"/>
      <c r="Y31" s="623"/>
      <c r="Z31" s="659">
        <v>0</v>
      </c>
      <c r="AA31" s="659"/>
      <c r="AB31" s="659"/>
      <c r="AC31" s="659"/>
      <c r="AD31" s="660">
        <v>12474</v>
      </c>
      <c r="AE31" s="660"/>
      <c r="AF31" s="660"/>
      <c r="AG31" s="660"/>
      <c r="AH31" s="660"/>
      <c r="AI31" s="660"/>
      <c r="AJ31" s="660"/>
      <c r="AK31" s="660"/>
      <c r="AL31" s="624">
        <v>0.1</v>
      </c>
      <c r="AM31" s="625"/>
      <c r="AN31" s="625"/>
      <c r="AO31" s="661"/>
      <c r="AP31" s="687" t="s">
        <v>311</v>
      </c>
      <c r="AQ31" s="688"/>
      <c r="AR31" s="688"/>
      <c r="AS31" s="688"/>
      <c r="AT31" s="689" t="s">
        <v>312</v>
      </c>
      <c r="AU31" s="218"/>
      <c r="AV31" s="218"/>
      <c r="AW31" s="218"/>
      <c r="AX31" s="679" t="s">
        <v>188</v>
      </c>
      <c r="AY31" s="680"/>
      <c r="AZ31" s="680"/>
      <c r="BA31" s="680"/>
      <c r="BB31" s="680"/>
      <c r="BC31" s="680"/>
      <c r="BD31" s="680"/>
      <c r="BE31" s="680"/>
      <c r="BF31" s="681"/>
      <c r="BG31" s="683">
        <v>98.7</v>
      </c>
      <c r="BH31" s="684"/>
      <c r="BI31" s="684"/>
      <c r="BJ31" s="684"/>
      <c r="BK31" s="684"/>
      <c r="BL31" s="684"/>
      <c r="BM31" s="685">
        <v>96.3</v>
      </c>
      <c r="BN31" s="684"/>
      <c r="BO31" s="684"/>
      <c r="BP31" s="684"/>
      <c r="BQ31" s="686"/>
      <c r="BR31" s="683">
        <v>98.5</v>
      </c>
      <c r="BS31" s="684"/>
      <c r="BT31" s="684"/>
      <c r="BU31" s="684"/>
      <c r="BV31" s="684"/>
      <c r="BW31" s="684"/>
      <c r="BX31" s="685">
        <v>95.8</v>
      </c>
      <c r="BY31" s="684"/>
      <c r="BZ31" s="684"/>
      <c r="CA31" s="684"/>
      <c r="CB31" s="686"/>
      <c r="CD31" s="642"/>
      <c r="CE31" s="643"/>
      <c r="CF31" s="618" t="s">
        <v>313</v>
      </c>
      <c r="CG31" s="619"/>
      <c r="CH31" s="619"/>
      <c r="CI31" s="619"/>
      <c r="CJ31" s="619"/>
      <c r="CK31" s="619"/>
      <c r="CL31" s="619"/>
      <c r="CM31" s="619"/>
      <c r="CN31" s="619"/>
      <c r="CO31" s="619"/>
      <c r="CP31" s="619"/>
      <c r="CQ31" s="620"/>
      <c r="CR31" s="621">
        <v>113918</v>
      </c>
      <c r="CS31" s="634"/>
      <c r="CT31" s="634"/>
      <c r="CU31" s="634"/>
      <c r="CV31" s="634"/>
      <c r="CW31" s="634"/>
      <c r="CX31" s="634"/>
      <c r="CY31" s="635"/>
      <c r="CZ31" s="624">
        <v>0.4</v>
      </c>
      <c r="DA31" s="636"/>
      <c r="DB31" s="636"/>
      <c r="DC31" s="637"/>
      <c r="DD31" s="627">
        <v>113291</v>
      </c>
      <c r="DE31" s="634"/>
      <c r="DF31" s="634"/>
      <c r="DG31" s="634"/>
      <c r="DH31" s="634"/>
      <c r="DI31" s="634"/>
      <c r="DJ31" s="634"/>
      <c r="DK31" s="635"/>
      <c r="DL31" s="627">
        <v>113291</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3231996</v>
      </c>
      <c r="S32" s="622"/>
      <c r="T32" s="622"/>
      <c r="U32" s="622"/>
      <c r="V32" s="622"/>
      <c r="W32" s="622"/>
      <c r="X32" s="622"/>
      <c r="Y32" s="623"/>
      <c r="Z32" s="659">
        <v>11</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0"/>
      <c r="AU32" s="214" t="s">
        <v>315</v>
      </c>
      <c r="AX32" s="618" t="s">
        <v>316</v>
      </c>
      <c r="AY32" s="619"/>
      <c r="AZ32" s="619"/>
      <c r="BA32" s="619"/>
      <c r="BB32" s="619"/>
      <c r="BC32" s="619"/>
      <c r="BD32" s="619"/>
      <c r="BE32" s="619"/>
      <c r="BF32" s="620"/>
      <c r="BG32" s="692">
        <v>98.8</v>
      </c>
      <c r="BH32" s="634"/>
      <c r="BI32" s="634"/>
      <c r="BJ32" s="634"/>
      <c r="BK32" s="634"/>
      <c r="BL32" s="634"/>
      <c r="BM32" s="625">
        <v>96</v>
      </c>
      <c r="BN32" s="634"/>
      <c r="BO32" s="634"/>
      <c r="BP32" s="634"/>
      <c r="BQ32" s="657"/>
      <c r="BR32" s="692">
        <v>99</v>
      </c>
      <c r="BS32" s="634"/>
      <c r="BT32" s="634"/>
      <c r="BU32" s="634"/>
      <c r="BV32" s="634"/>
      <c r="BW32" s="634"/>
      <c r="BX32" s="625">
        <v>96.3</v>
      </c>
      <c r="BY32" s="634"/>
      <c r="BZ32" s="634"/>
      <c r="CA32" s="634"/>
      <c r="CB32" s="657"/>
      <c r="CD32" s="644"/>
      <c r="CE32" s="645"/>
      <c r="CF32" s="618" t="s">
        <v>317</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184460</v>
      </c>
      <c r="S33" s="622"/>
      <c r="T33" s="622"/>
      <c r="U33" s="622"/>
      <c r="V33" s="622"/>
      <c r="W33" s="622"/>
      <c r="X33" s="622"/>
      <c r="Y33" s="623"/>
      <c r="Z33" s="659">
        <v>0.6</v>
      </c>
      <c r="AA33" s="659"/>
      <c r="AB33" s="659"/>
      <c r="AC33" s="659"/>
      <c r="AD33" s="660" t="s">
        <v>131</v>
      </c>
      <c r="AE33" s="660"/>
      <c r="AF33" s="660"/>
      <c r="AG33" s="660"/>
      <c r="AH33" s="660"/>
      <c r="AI33" s="660"/>
      <c r="AJ33" s="660"/>
      <c r="AK33" s="660"/>
      <c r="AL33" s="624" t="s">
        <v>131</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98.5</v>
      </c>
      <c r="BH33" s="606"/>
      <c r="BI33" s="606"/>
      <c r="BJ33" s="606"/>
      <c r="BK33" s="606"/>
      <c r="BL33" s="606"/>
      <c r="BM33" s="652">
        <v>96.2</v>
      </c>
      <c r="BN33" s="606"/>
      <c r="BO33" s="606"/>
      <c r="BP33" s="606"/>
      <c r="BQ33" s="669"/>
      <c r="BR33" s="682">
        <v>97.9</v>
      </c>
      <c r="BS33" s="606"/>
      <c r="BT33" s="606"/>
      <c r="BU33" s="606"/>
      <c r="BV33" s="606"/>
      <c r="BW33" s="606"/>
      <c r="BX33" s="652">
        <v>94.9</v>
      </c>
      <c r="BY33" s="606"/>
      <c r="BZ33" s="606"/>
      <c r="CA33" s="606"/>
      <c r="CB33" s="669"/>
      <c r="CD33" s="618" t="s">
        <v>320</v>
      </c>
      <c r="CE33" s="619"/>
      <c r="CF33" s="619"/>
      <c r="CG33" s="619"/>
      <c r="CH33" s="619"/>
      <c r="CI33" s="619"/>
      <c r="CJ33" s="619"/>
      <c r="CK33" s="619"/>
      <c r="CL33" s="619"/>
      <c r="CM33" s="619"/>
      <c r="CN33" s="619"/>
      <c r="CO33" s="619"/>
      <c r="CP33" s="619"/>
      <c r="CQ33" s="620"/>
      <c r="CR33" s="621">
        <v>11133211</v>
      </c>
      <c r="CS33" s="634"/>
      <c r="CT33" s="634"/>
      <c r="CU33" s="634"/>
      <c r="CV33" s="634"/>
      <c r="CW33" s="634"/>
      <c r="CX33" s="634"/>
      <c r="CY33" s="635"/>
      <c r="CZ33" s="624">
        <v>40.9</v>
      </c>
      <c r="DA33" s="636"/>
      <c r="DB33" s="636"/>
      <c r="DC33" s="637"/>
      <c r="DD33" s="627">
        <v>7761193</v>
      </c>
      <c r="DE33" s="634"/>
      <c r="DF33" s="634"/>
      <c r="DG33" s="634"/>
      <c r="DH33" s="634"/>
      <c r="DI33" s="634"/>
      <c r="DJ33" s="634"/>
      <c r="DK33" s="635"/>
      <c r="DL33" s="627">
        <v>4369771</v>
      </c>
      <c r="DM33" s="634"/>
      <c r="DN33" s="634"/>
      <c r="DO33" s="634"/>
      <c r="DP33" s="634"/>
      <c r="DQ33" s="634"/>
      <c r="DR33" s="634"/>
      <c r="DS33" s="634"/>
      <c r="DT33" s="634"/>
      <c r="DU33" s="634"/>
      <c r="DV33" s="635"/>
      <c r="DW33" s="624">
        <v>35</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319449</v>
      </c>
      <c r="S34" s="622"/>
      <c r="T34" s="622"/>
      <c r="U34" s="622"/>
      <c r="V34" s="622"/>
      <c r="W34" s="622"/>
      <c r="X34" s="622"/>
      <c r="Y34" s="623"/>
      <c r="Z34" s="659">
        <v>1.1000000000000001</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3988687</v>
      </c>
      <c r="CS34" s="622"/>
      <c r="CT34" s="622"/>
      <c r="CU34" s="622"/>
      <c r="CV34" s="622"/>
      <c r="CW34" s="622"/>
      <c r="CX34" s="622"/>
      <c r="CY34" s="623"/>
      <c r="CZ34" s="624">
        <v>14.6</v>
      </c>
      <c r="DA34" s="636"/>
      <c r="DB34" s="636"/>
      <c r="DC34" s="637"/>
      <c r="DD34" s="627">
        <v>2587866</v>
      </c>
      <c r="DE34" s="622"/>
      <c r="DF34" s="622"/>
      <c r="DG34" s="622"/>
      <c r="DH34" s="622"/>
      <c r="DI34" s="622"/>
      <c r="DJ34" s="622"/>
      <c r="DK34" s="623"/>
      <c r="DL34" s="627">
        <v>1262388</v>
      </c>
      <c r="DM34" s="622"/>
      <c r="DN34" s="622"/>
      <c r="DO34" s="622"/>
      <c r="DP34" s="622"/>
      <c r="DQ34" s="622"/>
      <c r="DR34" s="622"/>
      <c r="DS34" s="622"/>
      <c r="DT34" s="622"/>
      <c r="DU34" s="622"/>
      <c r="DV34" s="623"/>
      <c r="DW34" s="624">
        <v>10.1</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1936892</v>
      </c>
      <c r="S35" s="622"/>
      <c r="T35" s="622"/>
      <c r="U35" s="622"/>
      <c r="V35" s="622"/>
      <c r="W35" s="622"/>
      <c r="X35" s="622"/>
      <c r="Y35" s="623"/>
      <c r="Z35" s="659">
        <v>6.6</v>
      </c>
      <c r="AA35" s="659"/>
      <c r="AB35" s="659"/>
      <c r="AC35" s="659"/>
      <c r="AD35" s="660" t="s">
        <v>131</v>
      </c>
      <c r="AE35" s="660"/>
      <c r="AF35" s="660"/>
      <c r="AG35" s="660"/>
      <c r="AH35" s="660"/>
      <c r="AI35" s="660"/>
      <c r="AJ35" s="660"/>
      <c r="AK35" s="660"/>
      <c r="AL35" s="624" t="s">
        <v>131</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48937</v>
      </c>
      <c r="CS35" s="634"/>
      <c r="CT35" s="634"/>
      <c r="CU35" s="634"/>
      <c r="CV35" s="634"/>
      <c r="CW35" s="634"/>
      <c r="CX35" s="634"/>
      <c r="CY35" s="635"/>
      <c r="CZ35" s="624">
        <v>0.2</v>
      </c>
      <c r="DA35" s="636"/>
      <c r="DB35" s="636"/>
      <c r="DC35" s="637"/>
      <c r="DD35" s="627">
        <v>36021</v>
      </c>
      <c r="DE35" s="634"/>
      <c r="DF35" s="634"/>
      <c r="DG35" s="634"/>
      <c r="DH35" s="634"/>
      <c r="DI35" s="634"/>
      <c r="DJ35" s="634"/>
      <c r="DK35" s="635"/>
      <c r="DL35" s="627">
        <v>36021</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1598511</v>
      </c>
      <c r="S36" s="622"/>
      <c r="T36" s="622"/>
      <c r="U36" s="622"/>
      <c r="V36" s="622"/>
      <c r="W36" s="622"/>
      <c r="X36" s="622"/>
      <c r="Y36" s="623"/>
      <c r="Z36" s="659">
        <v>5.4</v>
      </c>
      <c r="AA36" s="659"/>
      <c r="AB36" s="659"/>
      <c r="AC36" s="659"/>
      <c r="AD36" s="660" t="s">
        <v>131</v>
      </c>
      <c r="AE36" s="660"/>
      <c r="AF36" s="660"/>
      <c r="AG36" s="660"/>
      <c r="AH36" s="660"/>
      <c r="AI36" s="660"/>
      <c r="AJ36" s="660"/>
      <c r="AK36" s="660"/>
      <c r="AL36" s="624" t="s">
        <v>131</v>
      </c>
      <c r="AM36" s="625"/>
      <c r="AN36" s="625"/>
      <c r="AO36" s="661"/>
      <c r="AP36" s="222"/>
      <c r="AQ36" s="670" t="s">
        <v>328</v>
      </c>
      <c r="AR36" s="671"/>
      <c r="AS36" s="671"/>
      <c r="AT36" s="671"/>
      <c r="AU36" s="671"/>
      <c r="AV36" s="671"/>
      <c r="AW36" s="671"/>
      <c r="AX36" s="671"/>
      <c r="AY36" s="672"/>
      <c r="AZ36" s="676">
        <v>1925764</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-167453</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3942964</v>
      </c>
      <c r="CS36" s="622"/>
      <c r="CT36" s="622"/>
      <c r="CU36" s="622"/>
      <c r="CV36" s="622"/>
      <c r="CW36" s="622"/>
      <c r="CX36" s="622"/>
      <c r="CY36" s="623"/>
      <c r="CZ36" s="624">
        <v>14.5</v>
      </c>
      <c r="DA36" s="636"/>
      <c r="DB36" s="636"/>
      <c r="DC36" s="637"/>
      <c r="DD36" s="627">
        <v>2576159</v>
      </c>
      <c r="DE36" s="622"/>
      <c r="DF36" s="622"/>
      <c r="DG36" s="622"/>
      <c r="DH36" s="622"/>
      <c r="DI36" s="622"/>
      <c r="DJ36" s="622"/>
      <c r="DK36" s="623"/>
      <c r="DL36" s="627">
        <v>2195979</v>
      </c>
      <c r="DM36" s="622"/>
      <c r="DN36" s="622"/>
      <c r="DO36" s="622"/>
      <c r="DP36" s="622"/>
      <c r="DQ36" s="622"/>
      <c r="DR36" s="622"/>
      <c r="DS36" s="622"/>
      <c r="DT36" s="622"/>
      <c r="DU36" s="622"/>
      <c r="DV36" s="623"/>
      <c r="DW36" s="624">
        <v>17.600000000000001</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733202</v>
      </c>
      <c r="S37" s="622"/>
      <c r="T37" s="622"/>
      <c r="U37" s="622"/>
      <c r="V37" s="622"/>
      <c r="W37" s="622"/>
      <c r="X37" s="622"/>
      <c r="Y37" s="623"/>
      <c r="Z37" s="659">
        <v>2.5</v>
      </c>
      <c r="AA37" s="659"/>
      <c r="AB37" s="659"/>
      <c r="AC37" s="659"/>
      <c r="AD37" s="660">
        <v>10464</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500442</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-320653</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951701</v>
      </c>
      <c r="CS37" s="634"/>
      <c r="CT37" s="634"/>
      <c r="CU37" s="634"/>
      <c r="CV37" s="634"/>
      <c r="CW37" s="634"/>
      <c r="CX37" s="634"/>
      <c r="CY37" s="635"/>
      <c r="CZ37" s="624">
        <v>3.5</v>
      </c>
      <c r="DA37" s="636"/>
      <c r="DB37" s="636"/>
      <c r="DC37" s="637"/>
      <c r="DD37" s="627">
        <v>896487</v>
      </c>
      <c r="DE37" s="634"/>
      <c r="DF37" s="634"/>
      <c r="DG37" s="634"/>
      <c r="DH37" s="634"/>
      <c r="DI37" s="634"/>
      <c r="DJ37" s="634"/>
      <c r="DK37" s="635"/>
      <c r="DL37" s="627">
        <v>896487</v>
      </c>
      <c r="DM37" s="634"/>
      <c r="DN37" s="634"/>
      <c r="DO37" s="634"/>
      <c r="DP37" s="634"/>
      <c r="DQ37" s="634"/>
      <c r="DR37" s="634"/>
      <c r="DS37" s="634"/>
      <c r="DT37" s="634"/>
      <c r="DU37" s="634"/>
      <c r="DV37" s="635"/>
      <c r="DW37" s="624">
        <v>7.2</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1233300</v>
      </c>
      <c r="S38" s="622"/>
      <c r="T38" s="622"/>
      <c r="U38" s="622"/>
      <c r="V38" s="622"/>
      <c r="W38" s="622"/>
      <c r="X38" s="622"/>
      <c r="Y38" s="623"/>
      <c r="Z38" s="659">
        <v>4.2</v>
      </c>
      <c r="AA38" s="659"/>
      <c r="AB38" s="659"/>
      <c r="AC38" s="659"/>
      <c r="AD38" s="660" t="s">
        <v>131</v>
      </c>
      <c r="AE38" s="660"/>
      <c r="AF38" s="660"/>
      <c r="AG38" s="660"/>
      <c r="AH38" s="660"/>
      <c r="AI38" s="660"/>
      <c r="AJ38" s="660"/>
      <c r="AK38" s="660"/>
      <c r="AL38" s="624" t="s">
        <v>131</v>
      </c>
      <c r="AM38" s="625"/>
      <c r="AN38" s="625"/>
      <c r="AO38" s="661"/>
      <c r="AQ38" s="654" t="s">
        <v>336</v>
      </c>
      <c r="AR38" s="655"/>
      <c r="AS38" s="655"/>
      <c r="AT38" s="655"/>
      <c r="AU38" s="655"/>
      <c r="AV38" s="655"/>
      <c r="AW38" s="655"/>
      <c r="AX38" s="655"/>
      <c r="AY38" s="656"/>
      <c r="AZ38" s="621" t="s">
        <v>131</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6960</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1425323</v>
      </c>
      <c r="CS38" s="622"/>
      <c r="CT38" s="622"/>
      <c r="CU38" s="622"/>
      <c r="CV38" s="622"/>
      <c r="CW38" s="622"/>
      <c r="CX38" s="622"/>
      <c r="CY38" s="623"/>
      <c r="CZ38" s="624">
        <v>5.2</v>
      </c>
      <c r="DA38" s="636"/>
      <c r="DB38" s="636"/>
      <c r="DC38" s="637"/>
      <c r="DD38" s="627">
        <v>1089848</v>
      </c>
      <c r="DE38" s="622"/>
      <c r="DF38" s="622"/>
      <c r="DG38" s="622"/>
      <c r="DH38" s="622"/>
      <c r="DI38" s="622"/>
      <c r="DJ38" s="622"/>
      <c r="DK38" s="623"/>
      <c r="DL38" s="627">
        <v>875383</v>
      </c>
      <c r="DM38" s="622"/>
      <c r="DN38" s="622"/>
      <c r="DO38" s="622"/>
      <c r="DP38" s="622"/>
      <c r="DQ38" s="622"/>
      <c r="DR38" s="622"/>
      <c r="DS38" s="622"/>
      <c r="DT38" s="622"/>
      <c r="DU38" s="622"/>
      <c r="DV38" s="623"/>
      <c r="DW38" s="624">
        <v>7</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340</v>
      </c>
      <c r="AR39" s="655"/>
      <c r="AS39" s="655"/>
      <c r="AT39" s="655"/>
      <c r="AU39" s="655"/>
      <c r="AV39" s="655"/>
      <c r="AW39" s="655"/>
      <c r="AX39" s="655"/>
      <c r="AY39" s="656"/>
      <c r="AZ39" s="621" t="s">
        <v>131</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11720</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1727300</v>
      </c>
      <c r="CS39" s="634"/>
      <c r="CT39" s="634"/>
      <c r="CU39" s="634"/>
      <c r="CV39" s="634"/>
      <c r="CW39" s="634"/>
      <c r="CX39" s="634"/>
      <c r="CY39" s="635"/>
      <c r="CZ39" s="624">
        <v>6.3</v>
      </c>
      <c r="DA39" s="636"/>
      <c r="DB39" s="636"/>
      <c r="DC39" s="637"/>
      <c r="DD39" s="627">
        <v>1471299</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145600</v>
      </c>
      <c r="S40" s="622"/>
      <c r="T40" s="622"/>
      <c r="U40" s="622"/>
      <c r="V40" s="622"/>
      <c r="W40" s="622"/>
      <c r="X40" s="622"/>
      <c r="Y40" s="623"/>
      <c r="Z40" s="659">
        <v>0.5</v>
      </c>
      <c r="AA40" s="659"/>
      <c r="AB40" s="659"/>
      <c r="AC40" s="659"/>
      <c r="AD40" s="660" t="s">
        <v>131</v>
      </c>
      <c r="AE40" s="660"/>
      <c r="AF40" s="660"/>
      <c r="AG40" s="660"/>
      <c r="AH40" s="660"/>
      <c r="AI40" s="660"/>
      <c r="AJ40" s="660"/>
      <c r="AK40" s="660"/>
      <c r="AL40" s="624" t="s">
        <v>131</v>
      </c>
      <c r="AM40" s="625"/>
      <c r="AN40" s="625"/>
      <c r="AO40" s="661"/>
      <c r="AQ40" s="654" t="s">
        <v>344</v>
      </c>
      <c r="AR40" s="655"/>
      <c r="AS40" s="655"/>
      <c r="AT40" s="655"/>
      <c r="AU40" s="655"/>
      <c r="AV40" s="655"/>
      <c r="AW40" s="655"/>
      <c r="AX40" s="655"/>
      <c r="AY40" s="656"/>
      <c r="AZ40" s="621" t="s">
        <v>131</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69</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t="s">
        <v>131</v>
      </c>
      <c r="CS40" s="622"/>
      <c r="CT40" s="622"/>
      <c r="CU40" s="622"/>
      <c r="CV40" s="622"/>
      <c r="CW40" s="622"/>
      <c r="CX40" s="622"/>
      <c r="CY40" s="623"/>
      <c r="CZ40" s="624" t="s">
        <v>131</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29479903</v>
      </c>
      <c r="S41" s="646"/>
      <c r="T41" s="646"/>
      <c r="U41" s="646"/>
      <c r="V41" s="646"/>
      <c r="W41" s="646"/>
      <c r="X41" s="646"/>
      <c r="Y41" s="649"/>
      <c r="Z41" s="650">
        <v>100</v>
      </c>
      <c r="AA41" s="650"/>
      <c r="AB41" s="650"/>
      <c r="AC41" s="650"/>
      <c r="AD41" s="651">
        <v>12333569</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632323</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131</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352</v>
      </c>
      <c r="CS41" s="634"/>
      <c r="CT41" s="634"/>
      <c r="CU41" s="634"/>
      <c r="CV41" s="634"/>
      <c r="CW41" s="634"/>
      <c r="CX41" s="634"/>
      <c r="CY41" s="635"/>
      <c r="CZ41" s="624" t="s">
        <v>352</v>
      </c>
      <c r="DA41" s="636"/>
      <c r="DB41" s="636"/>
      <c r="DC41" s="637"/>
      <c r="DD41" s="627" t="s">
        <v>352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792999</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337</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3224276</v>
      </c>
      <c r="CS42" s="634"/>
      <c r="CT42" s="634"/>
      <c r="CU42" s="634"/>
      <c r="CV42" s="634"/>
      <c r="CW42" s="634"/>
      <c r="CX42" s="634"/>
      <c r="CY42" s="635"/>
      <c r="CZ42" s="624">
        <v>11.8</v>
      </c>
      <c r="DA42" s="636"/>
      <c r="DB42" s="636"/>
      <c r="DC42" s="637"/>
      <c r="DD42" s="627">
        <v>855966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57271</v>
      </c>
      <c r="CS43" s="634"/>
      <c r="CT43" s="634"/>
      <c r="CU43" s="634"/>
      <c r="CV43" s="634"/>
      <c r="CW43" s="634"/>
      <c r="CX43" s="634"/>
      <c r="CY43" s="635"/>
      <c r="CZ43" s="624">
        <v>0.2</v>
      </c>
      <c r="DA43" s="636"/>
      <c r="DB43" s="636"/>
      <c r="DC43" s="637"/>
      <c r="DD43" s="627">
        <v>57271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3204913</v>
      </c>
      <c r="CS44" s="622"/>
      <c r="CT44" s="622"/>
      <c r="CU44" s="622"/>
      <c r="CV44" s="622"/>
      <c r="CW44" s="622"/>
      <c r="CX44" s="622"/>
      <c r="CY44" s="623"/>
      <c r="CZ44" s="624">
        <v>11.8</v>
      </c>
      <c r="DA44" s="625"/>
      <c r="DB44" s="625"/>
      <c r="DC44" s="626"/>
      <c r="DD44" s="627">
        <v>853323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2916389</v>
      </c>
      <c r="CS45" s="634"/>
      <c r="CT45" s="634"/>
      <c r="CU45" s="634"/>
      <c r="CV45" s="634"/>
      <c r="CW45" s="634"/>
      <c r="CX45" s="634"/>
      <c r="CY45" s="635"/>
      <c r="CZ45" s="624">
        <v>10.7</v>
      </c>
      <c r="DA45" s="636"/>
      <c r="DB45" s="636"/>
      <c r="DC45" s="637"/>
      <c r="DD45" s="627">
        <v>720033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268933</v>
      </c>
      <c r="CS46" s="622"/>
      <c r="CT46" s="622"/>
      <c r="CU46" s="622"/>
      <c r="CV46" s="622"/>
      <c r="CW46" s="622"/>
      <c r="CX46" s="622"/>
      <c r="CY46" s="623"/>
      <c r="CZ46" s="624">
        <v>1</v>
      </c>
      <c r="DA46" s="625"/>
      <c r="DB46" s="625"/>
      <c r="DC46" s="626"/>
      <c r="DD46" s="627">
        <v>120899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19363</v>
      </c>
      <c r="CS47" s="634"/>
      <c r="CT47" s="634"/>
      <c r="CU47" s="634"/>
      <c r="CV47" s="634"/>
      <c r="CW47" s="634"/>
      <c r="CX47" s="634"/>
      <c r="CY47" s="635"/>
      <c r="CZ47" s="624">
        <v>0.1</v>
      </c>
      <c r="DA47" s="636"/>
      <c r="DB47" s="636"/>
      <c r="DC47" s="637"/>
      <c r="DD47" s="627">
        <v>2643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352</v>
      </c>
      <c r="CS48" s="622"/>
      <c r="CT48" s="622"/>
      <c r="CU48" s="622"/>
      <c r="CV48" s="622"/>
      <c r="CW48" s="622"/>
      <c r="CX48" s="622"/>
      <c r="CY48" s="623"/>
      <c r="CZ48" s="624" t="s">
        <v>131</v>
      </c>
      <c r="DA48" s="625"/>
      <c r="DB48" s="625"/>
      <c r="DC48" s="626"/>
      <c r="DD48" s="627" t="s">
        <v>352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27245760</v>
      </c>
      <c r="CS49" s="606"/>
      <c r="CT49" s="606"/>
      <c r="CU49" s="606"/>
      <c r="CV49" s="606"/>
      <c r="CW49" s="606"/>
      <c r="CX49" s="606"/>
      <c r="CY49" s="607"/>
      <c r="CZ49" s="608">
        <v>100</v>
      </c>
      <c r="DA49" s="609"/>
      <c r="DB49" s="609"/>
      <c r="DC49" s="610"/>
      <c r="DD49" s="611">
        <v>15696013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Jy/KDod+CAETay+23XaIXnIrxyachYhklMSHXkoc+oclNK4iqZPOjJRS2UO/CXXI+d/HToQx6FrIadFqHR6Hw==" saltValue="6OcAJDRFiOMihHJjaih3E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29480</v>
      </c>
      <c r="R7" s="1103"/>
      <c r="S7" s="1103"/>
      <c r="T7" s="1103"/>
      <c r="U7" s="1103"/>
      <c r="V7" s="1103">
        <v>27246</v>
      </c>
      <c r="W7" s="1103"/>
      <c r="X7" s="1103"/>
      <c r="Y7" s="1103"/>
      <c r="Z7" s="1103"/>
      <c r="AA7" s="1103">
        <v>2234</v>
      </c>
      <c r="AB7" s="1103"/>
      <c r="AC7" s="1103"/>
      <c r="AD7" s="1103"/>
      <c r="AE7" s="1104"/>
      <c r="AF7" s="1105">
        <v>1962</v>
      </c>
      <c r="AG7" s="1106"/>
      <c r="AH7" s="1106"/>
      <c r="AI7" s="1106"/>
      <c r="AJ7" s="1107"/>
      <c r="AK7" s="1108">
        <v>1937</v>
      </c>
      <c r="AL7" s="1109"/>
      <c r="AM7" s="1109"/>
      <c r="AN7" s="1109"/>
      <c r="AO7" s="1109"/>
      <c r="AP7" s="1109">
        <v>19711</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v>4</v>
      </c>
      <c r="CI7" s="1097"/>
      <c r="CJ7" s="1097"/>
      <c r="CK7" s="1097"/>
      <c r="CL7" s="1098"/>
      <c r="CM7" s="1096">
        <v>4348</v>
      </c>
      <c r="CN7" s="1097"/>
      <c r="CO7" s="1097"/>
      <c r="CP7" s="1097"/>
      <c r="CQ7" s="1098"/>
      <c r="CR7" s="1096">
        <v>15</v>
      </c>
      <c r="CS7" s="1097"/>
      <c r="CT7" s="1097"/>
      <c r="CU7" s="1097"/>
      <c r="CV7" s="1098"/>
      <c r="CW7" s="1096" t="s">
        <v>515</v>
      </c>
      <c r="CX7" s="1097"/>
      <c r="CY7" s="1097"/>
      <c r="CZ7" s="1097"/>
      <c r="DA7" s="1098"/>
      <c r="DB7" s="1096">
        <v>15</v>
      </c>
      <c r="DC7" s="1097"/>
      <c r="DD7" s="1097"/>
      <c r="DE7" s="1097"/>
      <c r="DF7" s="1098"/>
      <c r="DG7" s="1096" t="s">
        <v>515</v>
      </c>
      <c r="DH7" s="1097"/>
      <c r="DI7" s="1097"/>
      <c r="DJ7" s="1097"/>
      <c r="DK7" s="1098"/>
      <c r="DL7" s="1096" t="s">
        <v>515</v>
      </c>
      <c r="DM7" s="1097"/>
      <c r="DN7" s="1097"/>
      <c r="DO7" s="1097"/>
      <c r="DP7" s="1098"/>
      <c r="DQ7" s="1096" t="s">
        <v>605</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596</v>
      </c>
      <c r="BT8" s="993"/>
      <c r="BU8" s="993"/>
      <c r="BV8" s="993"/>
      <c r="BW8" s="993"/>
      <c r="BX8" s="993"/>
      <c r="BY8" s="993"/>
      <c r="BZ8" s="993"/>
      <c r="CA8" s="993"/>
      <c r="CB8" s="993"/>
      <c r="CC8" s="993"/>
      <c r="CD8" s="993"/>
      <c r="CE8" s="993"/>
      <c r="CF8" s="993"/>
      <c r="CG8" s="1014"/>
      <c r="CH8" s="989">
        <v>-14</v>
      </c>
      <c r="CI8" s="990"/>
      <c r="CJ8" s="990"/>
      <c r="CK8" s="990"/>
      <c r="CL8" s="991"/>
      <c r="CM8" s="989">
        <v>-113</v>
      </c>
      <c r="CN8" s="990"/>
      <c r="CO8" s="990"/>
      <c r="CP8" s="990"/>
      <c r="CQ8" s="991"/>
      <c r="CR8" s="989">
        <v>4</v>
      </c>
      <c r="CS8" s="990"/>
      <c r="CT8" s="990"/>
      <c r="CU8" s="990"/>
      <c r="CV8" s="991"/>
      <c r="CW8" s="989" t="s">
        <v>604</v>
      </c>
      <c r="CX8" s="990"/>
      <c r="CY8" s="990"/>
      <c r="CZ8" s="990"/>
      <c r="DA8" s="991"/>
      <c r="DB8" s="989" t="s">
        <v>604</v>
      </c>
      <c r="DC8" s="990"/>
      <c r="DD8" s="990"/>
      <c r="DE8" s="990"/>
      <c r="DF8" s="991"/>
      <c r="DG8" s="989" t="s">
        <v>604</v>
      </c>
      <c r="DH8" s="990"/>
      <c r="DI8" s="990"/>
      <c r="DJ8" s="990"/>
      <c r="DK8" s="991"/>
      <c r="DL8" s="989" t="s">
        <v>604</v>
      </c>
      <c r="DM8" s="990"/>
      <c r="DN8" s="990"/>
      <c r="DO8" s="990"/>
      <c r="DP8" s="991"/>
      <c r="DQ8" s="989" t="s">
        <v>604</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1962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5613</v>
      </c>
      <c r="R28" s="1051"/>
      <c r="S28" s="1051"/>
      <c r="T28" s="1051"/>
      <c r="U28" s="1051"/>
      <c r="V28" s="1051">
        <v>5780</v>
      </c>
      <c r="W28" s="1051"/>
      <c r="X28" s="1051"/>
      <c r="Y28" s="1051"/>
      <c r="Z28" s="1051"/>
      <c r="AA28" s="1051">
        <v>-167</v>
      </c>
      <c r="AB28" s="1051"/>
      <c r="AC28" s="1051"/>
      <c r="AD28" s="1051"/>
      <c r="AE28" s="1052"/>
      <c r="AF28" s="1053">
        <v>-167</v>
      </c>
      <c r="AG28" s="1051"/>
      <c r="AH28" s="1051"/>
      <c r="AI28" s="1051"/>
      <c r="AJ28" s="1054"/>
      <c r="AK28" s="1042">
        <v>632</v>
      </c>
      <c r="AL28" s="1043"/>
      <c r="AM28" s="1043"/>
      <c r="AN28" s="1043"/>
      <c r="AO28" s="1043"/>
      <c r="AP28" s="1043" t="s">
        <v>515</v>
      </c>
      <c r="AQ28" s="1043"/>
      <c r="AR28" s="1043"/>
      <c r="AS28" s="1043"/>
      <c r="AT28" s="1043"/>
      <c r="AU28" s="1043">
        <v>632</v>
      </c>
      <c r="AV28" s="1043"/>
      <c r="AW28" s="1043"/>
      <c r="AX28" s="1043"/>
      <c r="AY28" s="1043"/>
      <c r="AZ28" s="1044" t="s">
        <v>515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470</v>
      </c>
      <c r="R29" s="1039"/>
      <c r="S29" s="1039"/>
      <c r="T29" s="1039"/>
      <c r="U29" s="1039"/>
      <c r="V29" s="1039">
        <v>449</v>
      </c>
      <c r="W29" s="1039"/>
      <c r="X29" s="1039"/>
      <c r="Y29" s="1039"/>
      <c r="Z29" s="1039"/>
      <c r="AA29" s="1039">
        <v>21</v>
      </c>
      <c r="AB29" s="1039"/>
      <c r="AC29" s="1039"/>
      <c r="AD29" s="1039"/>
      <c r="AE29" s="1040"/>
      <c r="AF29" s="1035">
        <v>21</v>
      </c>
      <c r="AG29" s="1036"/>
      <c r="AH29" s="1036"/>
      <c r="AI29" s="1036"/>
      <c r="AJ29" s="1037"/>
      <c r="AK29" s="980">
        <v>134</v>
      </c>
      <c r="AL29" s="971"/>
      <c r="AM29" s="971"/>
      <c r="AN29" s="971"/>
      <c r="AO29" s="971"/>
      <c r="AP29" s="971" t="s">
        <v>515</v>
      </c>
      <c r="AQ29" s="971"/>
      <c r="AR29" s="971"/>
      <c r="AS29" s="971"/>
      <c r="AT29" s="971"/>
      <c r="AU29" s="971">
        <v>134</v>
      </c>
      <c r="AV29" s="971"/>
      <c r="AW29" s="971"/>
      <c r="AX29" s="971"/>
      <c r="AY29" s="971"/>
      <c r="AZ29" s="1041" t="s">
        <v>515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800</v>
      </c>
      <c r="R30" s="1039"/>
      <c r="S30" s="1039"/>
      <c r="T30" s="1039"/>
      <c r="U30" s="1039"/>
      <c r="V30" s="1039">
        <v>127</v>
      </c>
      <c r="W30" s="1039"/>
      <c r="X30" s="1039"/>
      <c r="Y30" s="1039"/>
      <c r="Z30" s="1039"/>
      <c r="AA30" s="1039">
        <v>673</v>
      </c>
      <c r="AB30" s="1039"/>
      <c r="AC30" s="1039"/>
      <c r="AD30" s="1039"/>
      <c r="AE30" s="1040"/>
      <c r="AF30" s="1035">
        <v>673</v>
      </c>
      <c r="AG30" s="1036"/>
      <c r="AH30" s="1036"/>
      <c r="AI30" s="1036"/>
      <c r="AJ30" s="1037"/>
      <c r="AK30" s="980" t="s">
        <v>515</v>
      </c>
      <c r="AL30" s="971"/>
      <c r="AM30" s="971"/>
      <c r="AN30" s="971"/>
      <c r="AO30" s="971"/>
      <c r="AP30" s="971">
        <v>1474</v>
      </c>
      <c r="AQ30" s="971"/>
      <c r="AR30" s="971"/>
      <c r="AS30" s="971"/>
      <c r="AT30" s="971"/>
      <c r="AU30" s="971" t="s">
        <v>515</v>
      </c>
      <c r="AV30" s="971"/>
      <c r="AW30" s="971"/>
      <c r="AX30" s="971"/>
      <c r="AY30" s="971"/>
      <c r="AZ30" s="1041" t="s">
        <v>515</v>
      </c>
      <c r="BA30" s="1041"/>
      <c r="BB30" s="1041"/>
      <c r="BC30" s="1041"/>
      <c r="BD30" s="1041"/>
      <c r="BE30" s="972" t="s">
        <v>405</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417</v>
      </c>
      <c r="R31" s="1039"/>
      <c r="S31" s="1039"/>
      <c r="T31" s="1039"/>
      <c r="U31" s="1039"/>
      <c r="V31" s="1039">
        <v>180</v>
      </c>
      <c r="W31" s="1039"/>
      <c r="X31" s="1039"/>
      <c r="Y31" s="1039"/>
      <c r="Z31" s="1039"/>
      <c r="AA31" s="1039">
        <v>237</v>
      </c>
      <c r="AB31" s="1039"/>
      <c r="AC31" s="1039"/>
      <c r="AD31" s="1039"/>
      <c r="AE31" s="1040"/>
      <c r="AF31" s="1035">
        <v>237</v>
      </c>
      <c r="AG31" s="1036"/>
      <c r="AH31" s="1036"/>
      <c r="AI31" s="1036"/>
      <c r="AJ31" s="1037"/>
      <c r="AK31" s="980">
        <v>500</v>
      </c>
      <c r="AL31" s="971"/>
      <c r="AM31" s="971"/>
      <c r="AN31" s="971"/>
      <c r="AO31" s="971"/>
      <c r="AP31" s="971">
        <v>3571</v>
      </c>
      <c r="AQ31" s="971"/>
      <c r="AR31" s="971"/>
      <c r="AS31" s="971"/>
      <c r="AT31" s="971"/>
      <c r="AU31" s="971">
        <v>3050</v>
      </c>
      <c r="AV31" s="971"/>
      <c r="AW31" s="971"/>
      <c r="AX31" s="971"/>
      <c r="AY31" s="971"/>
      <c r="AZ31" s="1041" t="s">
        <v>515</v>
      </c>
      <c r="BA31" s="1041"/>
      <c r="BB31" s="1041"/>
      <c r="BC31" s="1041"/>
      <c r="BD31" s="1041"/>
      <c r="BE31" s="972" t="s">
        <v>405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764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410</v>
      </c>
      <c r="B66" s="996"/>
      <c r="C66" s="996"/>
      <c r="D66" s="996"/>
      <c r="E66" s="996"/>
      <c r="F66" s="996"/>
      <c r="G66" s="996"/>
      <c r="H66" s="996"/>
      <c r="I66" s="996"/>
      <c r="J66" s="996"/>
      <c r="K66" s="996"/>
      <c r="L66" s="996"/>
      <c r="M66" s="996"/>
      <c r="N66" s="996"/>
      <c r="O66" s="996"/>
      <c r="P66" s="997"/>
      <c r="Q66" s="1001" t="s">
        <v>394</v>
      </c>
      <c r="R66" s="1002"/>
      <c r="S66" s="1002"/>
      <c r="T66" s="1002"/>
      <c r="U66" s="1003"/>
      <c r="V66" s="1001" t="s">
        <v>411</v>
      </c>
      <c r="W66" s="1002"/>
      <c r="X66" s="1002"/>
      <c r="Y66" s="1002"/>
      <c r="Z66" s="1003"/>
      <c r="AA66" s="1001" t="s">
        <v>412</v>
      </c>
      <c r="AB66" s="1002"/>
      <c r="AC66" s="1002"/>
      <c r="AD66" s="1002"/>
      <c r="AE66" s="1003"/>
      <c r="AF66" s="1007" t="s">
        <v>397</v>
      </c>
      <c r="AG66" s="1008"/>
      <c r="AH66" s="1008"/>
      <c r="AI66" s="1008"/>
      <c r="AJ66" s="1009"/>
      <c r="AK66" s="1001" t="s">
        <v>413</v>
      </c>
      <c r="AL66" s="996"/>
      <c r="AM66" s="996"/>
      <c r="AN66" s="996"/>
      <c r="AO66" s="997"/>
      <c r="AP66" s="1001" t="s">
        <v>399</v>
      </c>
      <c r="AQ66" s="1002"/>
      <c r="AR66" s="1002"/>
      <c r="AS66" s="1002"/>
      <c r="AT66" s="1003"/>
      <c r="AU66" s="1001" t="s">
        <v>414</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1665</v>
      </c>
      <c r="R68" s="982"/>
      <c r="S68" s="982"/>
      <c r="T68" s="982"/>
      <c r="U68" s="982"/>
      <c r="V68" s="982">
        <v>1303</v>
      </c>
      <c r="W68" s="982"/>
      <c r="X68" s="982"/>
      <c r="Y68" s="982"/>
      <c r="Z68" s="982"/>
      <c r="AA68" s="982">
        <v>362</v>
      </c>
      <c r="AB68" s="982"/>
      <c r="AC68" s="982"/>
      <c r="AD68" s="982"/>
      <c r="AE68" s="982"/>
      <c r="AF68" s="982">
        <v>11</v>
      </c>
      <c r="AG68" s="982"/>
      <c r="AH68" s="982"/>
      <c r="AI68" s="982"/>
      <c r="AJ68" s="982"/>
      <c r="AK68" s="982">
        <v>49</v>
      </c>
      <c r="AL68" s="982"/>
      <c r="AM68" s="982"/>
      <c r="AN68" s="982"/>
      <c r="AO68" s="982"/>
      <c r="AP68" s="982">
        <v>745</v>
      </c>
      <c r="AQ68" s="982"/>
      <c r="AR68" s="982"/>
      <c r="AS68" s="982"/>
      <c r="AT68" s="982"/>
      <c r="AU68" s="982" t="s">
        <v>515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602</v>
      </c>
      <c r="C69" s="975"/>
      <c r="D69" s="975"/>
      <c r="E69" s="975"/>
      <c r="F69" s="975"/>
      <c r="G69" s="975"/>
      <c r="H69" s="975"/>
      <c r="I69" s="975"/>
      <c r="J69" s="975"/>
      <c r="K69" s="975"/>
      <c r="L69" s="975"/>
      <c r="M69" s="975"/>
      <c r="N69" s="975"/>
      <c r="O69" s="975"/>
      <c r="P69" s="976"/>
      <c r="Q69" s="977">
        <v>7916</v>
      </c>
      <c r="R69" s="971"/>
      <c r="S69" s="971"/>
      <c r="T69" s="971"/>
      <c r="U69" s="971"/>
      <c r="V69" s="971">
        <v>7507</v>
      </c>
      <c r="W69" s="971"/>
      <c r="X69" s="971"/>
      <c r="Y69" s="971"/>
      <c r="Z69" s="971"/>
      <c r="AA69" s="971">
        <v>409</v>
      </c>
      <c r="AB69" s="971"/>
      <c r="AC69" s="971"/>
      <c r="AD69" s="971"/>
      <c r="AE69" s="971"/>
      <c r="AF69" s="971">
        <v>409</v>
      </c>
      <c r="AG69" s="971"/>
      <c r="AH69" s="971"/>
      <c r="AI69" s="971"/>
      <c r="AJ69" s="971"/>
      <c r="AK69" s="971" t="s">
        <v>604</v>
      </c>
      <c r="AL69" s="971"/>
      <c r="AM69" s="971"/>
      <c r="AN69" s="971"/>
      <c r="AO69" s="971"/>
      <c r="AP69" s="971" t="s">
        <v>604</v>
      </c>
      <c r="AQ69" s="971"/>
      <c r="AR69" s="971"/>
      <c r="AS69" s="971"/>
      <c r="AT69" s="971"/>
      <c r="AU69" s="971" t="s">
        <v>515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582</v>
      </c>
      <c r="C70" s="975"/>
      <c r="D70" s="975"/>
      <c r="E70" s="975"/>
      <c r="F70" s="975"/>
      <c r="G70" s="975"/>
      <c r="H70" s="975"/>
      <c r="I70" s="975"/>
      <c r="J70" s="975"/>
      <c r="K70" s="975"/>
      <c r="L70" s="975"/>
      <c r="M70" s="975"/>
      <c r="N70" s="975"/>
      <c r="O70" s="975"/>
      <c r="P70" s="976"/>
      <c r="Q70" s="977">
        <v>1547</v>
      </c>
      <c r="R70" s="971"/>
      <c r="S70" s="971"/>
      <c r="T70" s="971"/>
      <c r="U70" s="971"/>
      <c r="V70" s="971">
        <v>1329</v>
      </c>
      <c r="W70" s="971"/>
      <c r="X70" s="971"/>
      <c r="Y70" s="971"/>
      <c r="Z70" s="971"/>
      <c r="AA70" s="971">
        <v>218</v>
      </c>
      <c r="AB70" s="971"/>
      <c r="AC70" s="971"/>
      <c r="AD70" s="971"/>
      <c r="AE70" s="971"/>
      <c r="AF70" s="971">
        <v>218</v>
      </c>
      <c r="AG70" s="971"/>
      <c r="AH70" s="971"/>
      <c r="AI70" s="971"/>
      <c r="AJ70" s="971"/>
      <c r="AK70" s="971">
        <v>21</v>
      </c>
      <c r="AL70" s="971"/>
      <c r="AM70" s="971"/>
      <c r="AN70" s="971"/>
      <c r="AO70" s="971"/>
      <c r="AP70" s="971">
        <v>1095</v>
      </c>
      <c r="AQ70" s="971"/>
      <c r="AR70" s="971"/>
      <c r="AS70" s="971"/>
      <c r="AT70" s="971"/>
      <c r="AU70" s="971" t="s">
        <v>515</v>
      </c>
      <c r="AV70" s="971"/>
      <c r="AW70" s="971"/>
      <c r="AX70" s="971"/>
      <c r="AY70" s="971"/>
      <c r="AZ70" s="972" t="s">
        <v>603</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583</v>
      </c>
      <c r="C71" s="975"/>
      <c r="D71" s="975"/>
      <c r="E71" s="975"/>
      <c r="F71" s="975"/>
      <c r="G71" s="975"/>
      <c r="H71" s="975"/>
      <c r="I71" s="975"/>
      <c r="J71" s="975"/>
      <c r="K71" s="975"/>
      <c r="L71" s="975"/>
      <c r="M71" s="975"/>
      <c r="N71" s="975"/>
      <c r="O71" s="975"/>
      <c r="P71" s="976"/>
      <c r="Q71" s="977">
        <v>0</v>
      </c>
      <c r="R71" s="971"/>
      <c r="S71" s="971"/>
      <c r="T71" s="971"/>
      <c r="U71" s="971"/>
      <c r="V71" s="971">
        <v>18</v>
      </c>
      <c r="W71" s="971"/>
      <c r="X71" s="971"/>
      <c r="Y71" s="971"/>
      <c r="Z71" s="971"/>
      <c r="AA71" s="971">
        <v>-18</v>
      </c>
      <c r="AB71" s="971"/>
      <c r="AC71" s="971"/>
      <c r="AD71" s="971"/>
      <c r="AE71" s="971"/>
      <c r="AF71" s="971">
        <v>-18</v>
      </c>
      <c r="AG71" s="971"/>
      <c r="AH71" s="971"/>
      <c r="AI71" s="971"/>
      <c r="AJ71" s="971"/>
      <c r="AK71" s="971" t="s">
        <v>604</v>
      </c>
      <c r="AL71" s="971"/>
      <c r="AM71" s="971"/>
      <c r="AN71" s="971"/>
      <c r="AO71" s="971"/>
      <c r="AP71" s="971">
        <v>18</v>
      </c>
      <c r="AQ71" s="971"/>
      <c r="AR71" s="971"/>
      <c r="AS71" s="971"/>
      <c r="AT71" s="971"/>
      <c r="AU71" s="971" t="s">
        <v>515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584</v>
      </c>
      <c r="C72" s="975"/>
      <c r="D72" s="975"/>
      <c r="E72" s="975"/>
      <c r="F72" s="975"/>
      <c r="G72" s="975"/>
      <c r="H72" s="975"/>
      <c r="I72" s="975"/>
      <c r="J72" s="975"/>
      <c r="K72" s="975"/>
      <c r="L72" s="975"/>
      <c r="M72" s="975"/>
      <c r="N72" s="975"/>
      <c r="O72" s="975"/>
      <c r="P72" s="976"/>
      <c r="Q72" s="977">
        <v>1303</v>
      </c>
      <c r="R72" s="971"/>
      <c r="S72" s="971"/>
      <c r="T72" s="971"/>
      <c r="U72" s="971"/>
      <c r="V72" s="971">
        <v>1275</v>
      </c>
      <c r="W72" s="971"/>
      <c r="X72" s="971"/>
      <c r="Y72" s="971"/>
      <c r="Z72" s="971"/>
      <c r="AA72" s="971">
        <v>28</v>
      </c>
      <c r="AB72" s="971"/>
      <c r="AC72" s="971"/>
      <c r="AD72" s="971"/>
      <c r="AE72" s="971"/>
      <c r="AF72" s="971">
        <v>28</v>
      </c>
      <c r="AG72" s="971"/>
      <c r="AH72" s="971"/>
      <c r="AI72" s="971"/>
      <c r="AJ72" s="971"/>
      <c r="AK72" s="971">
        <v>84</v>
      </c>
      <c r="AL72" s="971"/>
      <c r="AM72" s="971"/>
      <c r="AN72" s="971"/>
      <c r="AO72" s="971"/>
      <c r="AP72" s="971">
        <v>612</v>
      </c>
      <c r="AQ72" s="971"/>
      <c r="AR72" s="971"/>
      <c r="AS72" s="971"/>
      <c r="AT72" s="971"/>
      <c r="AU72" s="971" t="s">
        <v>515</v>
      </c>
      <c r="AV72" s="971"/>
      <c r="AW72" s="971"/>
      <c r="AX72" s="971"/>
      <c r="AY72" s="971"/>
      <c r="AZ72" s="972" t="s">
        <v>603</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585</v>
      </c>
      <c r="C73" s="975"/>
      <c r="D73" s="975"/>
      <c r="E73" s="975"/>
      <c r="F73" s="975"/>
      <c r="G73" s="975"/>
      <c r="H73" s="975"/>
      <c r="I73" s="975"/>
      <c r="J73" s="975"/>
      <c r="K73" s="975"/>
      <c r="L73" s="975"/>
      <c r="M73" s="975"/>
      <c r="N73" s="975"/>
      <c r="O73" s="975"/>
      <c r="P73" s="976"/>
      <c r="Q73" s="977">
        <v>667</v>
      </c>
      <c r="R73" s="971"/>
      <c r="S73" s="971"/>
      <c r="T73" s="971"/>
      <c r="U73" s="971"/>
      <c r="V73" s="971">
        <v>617</v>
      </c>
      <c r="W73" s="971"/>
      <c r="X73" s="971"/>
      <c r="Y73" s="971"/>
      <c r="Z73" s="971"/>
      <c r="AA73" s="971">
        <v>50</v>
      </c>
      <c r="AB73" s="971"/>
      <c r="AC73" s="971"/>
      <c r="AD73" s="971"/>
      <c r="AE73" s="971"/>
      <c r="AF73" s="971">
        <v>50</v>
      </c>
      <c r="AG73" s="971"/>
      <c r="AH73" s="971"/>
      <c r="AI73" s="971"/>
      <c r="AJ73" s="971"/>
      <c r="AK73" s="971" t="s">
        <v>604</v>
      </c>
      <c r="AL73" s="971"/>
      <c r="AM73" s="971"/>
      <c r="AN73" s="971"/>
      <c r="AO73" s="971"/>
      <c r="AP73" s="971">
        <v>315</v>
      </c>
      <c r="AQ73" s="971"/>
      <c r="AR73" s="971"/>
      <c r="AS73" s="971"/>
      <c r="AT73" s="971"/>
      <c r="AU73" s="971" t="s">
        <v>515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586</v>
      </c>
      <c r="C74" s="975"/>
      <c r="D74" s="975"/>
      <c r="E74" s="975"/>
      <c r="F74" s="975"/>
      <c r="G74" s="975"/>
      <c r="H74" s="975"/>
      <c r="I74" s="975"/>
      <c r="J74" s="975"/>
      <c r="K74" s="975"/>
      <c r="L74" s="975"/>
      <c r="M74" s="975"/>
      <c r="N74" s="975"/>
      <c r="O74" s="975"/>
      <c r="P74" s="976"/>
      <c r="Q74" s="977">
        <v>321</v>
      </c>
      <c r="R74" s="971"/>
      <c r="S74" s="971"/>
      <c r="T74" s="971"/>
      <c r="U74" s="971"/>
      <c r="V74" s="971">
        <v>307</v>
      </c>
      <c r="W74" s="971"/>
      <c r="X74" s="971"/>
      <c r="Y74" s="971"/>
      <c r="Z74" s="971"/>
      <c r="AA74" s="971">
        <v>14</v>
      </c>
      <c r="AB74" s="971"/>
      <c r="AC74" s="971"/>
      <c r="AD74" s="971"/>
      <c r="AE74" s="971"/>
      <c r="AF74" s="971">
        <v>14</v>
      </c>
      <c r="AG74" s="971"/>
      <c r="AH74" s="971"/>
      <c r="AI74" s="971"/>
      <c r="AJ74" s="971"/>
      <c r="AK74" s="971">
        <v>3</v>
      </c>
      <c r="AL74" s="971"/>
      <c r="AM74" s="971"/>
      <c r="AN74" s="971"/>
      <c r="AO74" s="971"/>
      <c r="AP74" s="971">
        <v>154</v>
      </c>
      <c r="AQ74" s="971"/>
      <c r="AR74" s="971"/>
      <c r="AS74" s="971"/>
      <c r="AT74" s="971"/>
      <c r="AU74" s="971" t="s">
        <v>515</v>
      </c>
      <c r="AV74" s="971"/>
      <c r="AW74" s="971"/>
      <c r="AX74" s="971"/>
      <c r="AY74" s="971"/>
      <c r="AZ74" s="972" t="s">
        <v>603</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587</v>
      </c>
      <c r="C75" s="975"/>
      <c r="D75" s="975"/>
      <c r="E75" s="975"/>
      <c r="F75" s="975"/>
      <c r="G75" s="975"/>
      <c r="H75" s="975"/>
      <c r="I75" s="975"/>
      <c r="J75" s="975"/>
      <c r="K75" s="975"/>
      <c r="L75" s="975"/>
      <c r="M75" s="975"/>
      <c r="N75" s="975"/>
      <c r="O75" s="975"/>
      <c r="P75" s="976"/>
      <c r="Q75" s="978">
        <v>1682</v>
      </c>
      <c r="R75" s="979"/>
      <c r="S75" s="979"/>
      <c r="T75" s="979"/>
      <c r="U75" s="980"/>
      <c r="V75" s="981">
        <v>1626</v>
      </c>
      <c r="W75" s="979"/>
      <c r="X75" s="979"/>
      <c r="Y75" s="979"/>
      <c r="Z75" s="980"/>
      <c r="AA75" s="981">
        <v>56</v>
      </c>
      <c r="AB75" s="979"/>
      <c r="AC75" s="979"/>
      <c r="AD75" s="979"/>
      <c r="AE75" s="980"/>
      <c r="AF75" s="981">
        <v>56</v>
      </c>
      <c r="AG75" s="979"/>
      <c r="AH75" s="979"/>
      <c r="AI75" s="979"/>
      <c r="AJ75" s="980"/>
      <c r="AK75" s="981">
        <v>30</v>
      </c>
      <c r="AL75" s="979"/>
      <c r="AM75" s="979"/>
      <c r="AN75" s="979"/>
      <c r="AO75" s="980"/>
      <c r="AP75" s="981" t="s">
        <v>604</v>
      </c>
      <c r="AQ75" s="979"/>
      <c r="AR75" s="979"/>
      <c r="AS75" s="979"/>
      <c r="AT75" s="980"/>
      <c r="AU75" s="981" t="s">
        <v>515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588</v>
      </c>
      <c r="C76" s="975"/>
      <c r="D76" s="975"/>
      <c r="E76" s="975"/>
      <c r="F76" s="975"/>
      <c r="G76" s="975"/>
      <c r="H76" s="975"/>
      <c r="I76" s="975"/>
      <c r="J76" s="975"/>
      <c r="K76" s="975"/>
      <c r="L76" s="975"/>
      <c r="M76" s="975"/>
      <c r="N76" s="975"/>
      <c r="O76" s="975"/>
      <c r="P76" s="976"/>
      <c r="Q76" s="978">
        <v>37762</v>
      </c>
      <c r="R76" s="979"/>
      <c r="S76" s="979"/>
      <c r="T76" s="979"/>
      <c r="U76" s="980"/>
      <c r="V76" s="981">
        <v>35999</v>
      </c>
      <c r="W76" s="979"/>
      <c r="X76" s="979"/>
      <c r="Y76" s="979"/>
      <c r="Z76" s="980"/>
      <c r="AA76" s="981">
        <v>1763</v>
      </c>
      <c r="AB76" s="979"/>
      <c r="AC76" s="979"/>
      <c r="AD76" s="979"/>
      <c r="AE76" s="980"/>
      <c r="AF76" s="981">
        <v>1763</v>
      </c>
      <c r="AG76" s="979"/>
      <c r="AH76" s="979"/>
      <c r="AI76" s="979"/>
      <c r="AJ76" s="980"/>
      <c r="AK76" s="981">
        <v>995</v>
      </c>
      <c r="AL76" s="979"/>
      <c r="AM76" s="979"/>
      <c r="AN76" s="979"/>
      <c r="AO76" s="980"/>
      <c r="AP76" s="981" t="s">
        <v>604</v>
      </c>
      <c r="AQ76" s="979"/>
      <c r="AR76" s="979"/>
      <c r="AS76" s="979"/>
      <c r="AT76" s="980"/>
      <c r="AU76" s="981" t="s">
        <v>515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589</v>
      </c>
      <c r="C77" s="975"/>
      <c r="D77" s="975"/>
      <c r="E77" s="975"/>
      <c r="F77" s="975"/>
      <c r="G77" s="975"/>
      <c r="H77" s="975"/>
      <c r="I77" s="975"/>
      <c r="J77" s="975"/>
      <c r="K77" s="975"/>
      <c r="L77" s="975"/>
      <c r="M77" s="975"/>
      <c r="N77" s="975"/>
      <c r="O77" s="975"/>
      <c r="P77" s="976"/>
      <c r="Q77" s="978">
        <v>307</v>
      </c>
      <c r="R77" s="979"/>
      <c r="S77" s="979"/>
      <c r="T77" s="979"/>
      <c r="U77" s="980"/>
      <c r="V77" s="981">
        <v>287</v>
      </c>
      <c r="W77" s="979"/>
      <c r="X77" s="979"/>
      <c r="Y77" s="979"/>
      <c r="Z77" s="980"/>
      <c r="AA77" s="981">
        <v>20</v>
      </c>
      <c r="AB77" s="979"/>
      <c r="AC77" s="979"/>
      <c r="AD77" s="979"/>
      <c r="AE77" s="980"/>
      <c r="AF77" s="981">
        <v>20</v>
      </c>
      <c r="AG77" s="979"/>
      <c r="AH77" s="979"/>
      <c r="AI77" s="979"/>
      <c r="AJ77" s="980"/>
      <c r="AK77" s="981" t="s">
        <v>604</v>
      </c>
      <c r="AL77" s="979"/>
      <c r="AM77" s="979"/>
      <c r="AN77" s="979"/>
      <c r="AO77" s="980"/>
      <c r="AP77" s="981" t="s">
        <v>604</v>
      </c>
      <c r="AQ77" s="979"/>
      <c r="AR77" s="979"/>
      <c r="AS77" s="979"/>
      <c r="AT77" s="980"/>
      <c r="AU77" s="981" t="s">
        <v>515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590</v>
      </c>
      <c r="C78" s="975"/>
      <c r="D78" s="975"/>
      <c r="E78" s="975"/>
      <c r="F78" s="975"/>
      <c r="G78" s="975"/>
      <c r="H78" s="975"/>
      <c r="I78" s="975"/>
      <c r="J78" s="975"/>
      <c r="K78" s="975"/>
      <c r="L78" s="975"/>
      <c r="M78" s="975"/>
      <c r="N78" s="975"/>
      <c r="O78" s="975"/>
      <c r="P78" s="976"/>
      <c r="Q78" s="977">
        <v>147909</v>
      </c>
      <c r="R78" s="971"/>
      <c r="S78" s="971"/>
      <c r="T78" s="971"/>
      <c r="U78" s="971"/>
      <c r="V78" s="971">
        <v>147390</v>
      </c>
      <c r="W78" s="971"/>
      <c r="X78" s="971"/>
      <c r="Y78" s="971"/>
      <c r="Z78" s="971"/>
      <c r="AA78" s="971">
        <v>518</v>
      </c>
      <c r="AB78" s="971"/>
      <c r="AC78" s="971"/>
      <c r="AD78" s="971"/>
      <c r="AE78" s="971"/>
      <c r="AF78" s="971">
        <v>518</v>
      </c>
      <c r="AG78" s="971"/>
      <c r="AH78" s="971"/>
      <c r="AI78" s="971"/>
      <c r="AJ78" s="971"/>
      <c r="AK78" s="971" t="s">
        <v>604</v>
      </c>
      <c r="AL78" s="971"/>
      <c r="AM78" s="971"/>
      <c r="AN78" s="971"/>
      <c r="AO78" s="971"/>
      <c r="AP78" s="971" t="s">
        <v>604</v>
      </c>
      <c r="AQ78" s="971"/>
      <c r="AR78" s="971"/>
      <c r="AS78" s="971"/>
      <c r="AT78" s="971"/>
      <c r="AU78" s="971" t="s">
        <v>515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591</v>
      </c>
      <c r="C79" s="975"/>
      <c r="D79" s="975"/>
      <c r="E79" s="975"/>
      <c r="F79" s="975"/>
      <c r="G79" s="975"/>
      <c r="H79" s="975"/>
      <c r="I79" s="975"/>
      <c r="J79" s="975"/>
      <c r="K79" s="975"/>
      <c r="L79" s="975"/>
      <c r="M79" s="975"/>
      <c r="N79" s="975"/>
      <c r="O79" s="975"/>
      <c r="P79" s="976"/>
      <c r="Q79" s="977">
        <v>184</v>
      </c>
      <c r="R79" s="971"/>
      <c r="S79" s="971"/>
      <c r="T79" s="971"/>
      <c r="U79" s="971"/>
      <c r="V79" s="971">
        <v>167</v>
      </c>
      <c r="W79" s="971"/>
      <c r="X79" s="971"/>
      <c r="Y79" s="971"/>
      <c r="Z79" s="971"/>
      <c r="AA79" s="971">
        <v>17</v>
      </c>
      <c r="AB79" s="971"/>
      <c r="AC79" s="971"/>
      <c r="AD79" s="971"/>
      <c r="AE79" s="971"/>
      <c r="AF79" s="971">
        <v>17</v>
      </c>
      <c r="AG79" s="971"/>
      <c r="AH79" s="971"/>
      <c r="AI79" s="971"/>
      <c r="AJ79" s="971"/>
      <c r="AK79" s="971" t="s">
        <v>604</v>
      </c>
      <c r="AL79" s="971"/>
      <c r="AM79" s="971"/>
      <c r="AN79" s="971"/>
      <c r="AO79" s="971"/>
      <c r="AP79" s="971" t="s">
        <v>604</v>
      </c>
      <c r="AQ79" s="971"/>
      <c r="AR79" s="971"/>
      <c r="AS79" s="971"/>
      <c r="AT79" s="971"/>
      <c r="AU79" s="971" t="s">
        <v>515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592</v>
      </c>
      <c r="C80" s="975"/>
      <c r="D80" s="975"/>
      <c r="E80" s="975"/>
      <c r="F80" s="975"/>
      <c r="G80" s="975"/>
      <c r="H80" s="975"/>
      <c r="I80" s="975"/>
      <c r="J80" s="975"/>
      <c r="K80" s="975"/>
      <c r="L80" s="975"/>
      <c r="M80" s="975"/>
      <c r="N80" s="975"/>
      <c r="O80" s="975"/>
      <c r="P80" s="976"/>
      <c r="Q80" s="977">
        <v>95</v>
      </c>
      <c r="R80" s="971"/>
      <c r="S80" s="971"/>
      <c r="T80" s="971"/>
      <c r="U80" s="971"/>
      <c r="V80" s="971">
        <v>91</v>
      </c>
      <c r="W80" s="971"/>
      <c r="X80" s="971"/>
      <c r="Y80" s="971"/>
      <c r="Z80" s="971"/>
      <c r="AA80" s="971">
        <v>4</v>
      </c>
      <c r="AB80" s="971"/>
      <c r="AC80" s="971"/>
      <c r="AD80" s="971"/>
      <c r="AE80" s="971"/>
      <c r="AF80" s="971">
        <v>4</v>
      </c>
      <c r="AG80" s="971"/>
      <c r="AH80" s="971"/>
      <c r="AI80" s="971"/>
      <c r="AJ80" s="971"/>
      <c r="AK80" s="971">
        <v>2</v>
      </c>
      <c r="AL80" s="971"/>
      <c r="AM80" s="971"/>
      <c r="AN80" s="971"/>
      <c r="AO80" s="971"/>
      <c r="AP80" s="971" t="s">
        <v>604</v>
      </c>
      <c r="AQ80" s="971"/>
      <c r="AR80" s="971"/>
      <c r="AS80" s="971"/>
      <c r="AT80" s="971"/>
      <c r="AU80" s="971" t="s">
        <v>515</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593</v>
      </c>
      <c r="C81" s="975"/>
      <c r="D81" s="975"/>
      <c r="E81" s="975"/>
      <c r="F81" s="975"/>
      <c r="G81" s="975"/>
      <c r="H81" s="975"/>
      <c r="I81" s="975"/>
      <c r="J81" s="975"/>
      <c r="K81" s="975"/>
      <c r="L81" s="975"/>
      <c r="M81" s="975"/>
      <c r="N81" s="975"/>
      <c r="O81" s="975"/>
      <c r="P81" s="976"/>
      <c r="Q81" s="977">
        <v>198</v>
      </c>
      <c r="R81" s="971"/>
      <c r="S81" s="971"/>
      <c r="T81" s="971"/>
      <c r="U81" s="971"/>
      <c r="V81" s="971">
        <v>162</v>
      </c>
      <c r="W81" s="971"/>
      <c r="X81" s="971"/>
      <c r="Y81" s="971"/>
      <c r="Z81" s="971"/>
      <c r="AA81" s="971">
        <v>36</v>
      </c>
      <c r="AB81" s="971"/>
      <c r="AC81" s="971"/>
      <c r="AD81" s="971"/>
      <c r="AE81" s="971"/>
      <c r="AF81" s="971">
        <v>36</v>
      </c>
      <c r="AG81" s="971"/>
      <c r="AH81" s="971"/>
      <c r="AI81" s="971"/>
      <c r="AJ81" s="971"/>
      <c r="AK81" s="971" t="s">
        <v>604</v>
      </c>
      <c r="AL81" s="971"/>
      <c r="AM81" s="971"/>
      <c r="AN81" s="971"/>
      <c r="AO81" s="971"/>
      <c r="AP81" s="971" t="s">
        <v>604</v>
      </c>
      <c r="AQ81" s="971"/>
      <c r="AR81" s="971"/>
      <c r="AS81" s="971"/>
      <c r="AT81" s="971"/>
      <c r="AU81" s="971" t="s">
        <v>515</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t="s">
        <v>594</v>
      </c>
      <c r="C82" s="975"/>
      <c r="D82" s="975"/>
      <c r="E82" s="975"/>
      <c r="F82" s="975"/>
      <c r="G82" s="975"/>
      <c r="H82" s="975"/>
      <c r="I82" s="975"/>
      <c r="J82" s="975"/>
      <c r="K82" s="975"/>
      <c r="L82" s="975"/>
      <c r="M82" s="975"/>
      <c r="N82" s="975"/>
      <c r="O82" s="975"/>
      <c r="P82" s="976"/>
      <c r="Q82" s="977">
        <v>341</v>
      </c>
      <c r="R82" s="971"/>
      <c r="S82" s="971"/>
      <c r="T82" s="971"/>
      <c r="U82" s="971"/>
      <c r="V82" s="971">
        <v>318</v>
      </c>
      <c r="W82" s="971"/>
      <c r="X82" s="971"/>
      <c r="Y82" s="971"/>
      <c r="Z82" s="971"/>
      <c r="AA82" s="971">
        <v>23</v>
      </c>
      <c r="AB82" s="971"/>
      <c r="AC82" s="971"/>
      <c r="AD82" s="971"/>
      <c r="AE82" s="971"/>
      <c r="AF82" s="971">
        <v>17</v>
      </c>
      <c r="AG82" s="971"/>
      <c r="AH82" s="971"/>
      <c r="AI82" s="971"/>
      <c r="AJ82" s="971"/>
      <c r="AK82" s="971">
        <v>58</v>
      </c>
      <c r="AL82" s="971"/>
      <c r="AM82" s="971"/>
      <c r="AN82" s="971"/>
      <c r="AO82" s="971"/>
      <c r="AP82" s="971">
        <v>633</v>
      </c>
      <c r="AQ82" s="971"/>
      <c r="AR82" s="971"/>
      <c r="AS82" s="971"/>
      <c r="AT82" s="971"/>
      <c r="AU82" s="971" t="s">
        <v>515</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415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416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419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424</v>
      </c>
      <c r="AB109" s="896"/>
      <c r="AC109" s="896"/>
      <c r="AD109" s="896"/>
      <c r="AE109" s="897"/>
      <c r="AF109" s="898" t="s">
        <v>425</v>
      </c>
      <c r="AG109" s="896"/>
      <c r="AH109" s="896"/>
      <c r="AI109" s="896"/>
      <c r="AJ109" s="897"/>
      <c r="AK109" s="898" t="s">
        <v>307</v>
      </c>
      <c r="AL109" s="896"/>
      <c r="AM109" s="896"/>
      <c r="AN109" s="896"/>
      <c r="AO109" s="897"/>
      <c r="AP109" s="898" t="s">
        <v>426</v>
      </c>
      <c r="AQ109" s="896"/>
      <c r="AR109" s="896"/>
      <c r="AS109" s="896"/>
      <c r="AT109" s="929"/>
      <c r="AU109" s="895" t="s">
        <v>423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424</v>
      </c>
      <c r="BR109" s="896"/>
      <c r="BS109" s="896"/>
      <c r="BT109" s="896"/>
      <c r="BU109" s="897"/>
      <c r="BV109" s="898" t="s">
        <v>425</v>
      </c>
      <c r="BW109" s="896"/>
      <c r="BX109" s="896"/>
      <c r="BY109" s="896"/>
      <c r="BZ109" s="897"/>
      <c r="CA109" s="898" t="s">
        <v>307</v>
      </c>
      <c r="CB109" s="896"/>
      <c r="CC109" s="896"/>
      <c r="CD109" s="896"/>
      <c r="CE109" s="897"/>
      <c r="CF109" s="936" t="s">
        <v>426</v>
      </c>
      <c r="CG109" s="936"/>
      <c r="CH109" s="936"/>
      <c r="CI109" s="936"/>
      <c r="CJ109" s="936"/>
      <c r="CK109" s="898" t="s">
        <v>427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424</v>
      </c>
      <c r="DH109" s="896"/>
      <c r="DI109" s="896"/>
      <c r="DJ109" s="896"/>
      <c r="DK109" s="897"/>
      <c r="DL109" s="898" t="s">
        <v>425</v>
      </c>
      <c r="DM109" s="896"/>
      <c r="DN109" s="896"/>
      <c r="DO109" s="896"/>
      <c r="DP109" s="897"/>
      <c r="DQ109" s="898" t="s">
        <v>307</v>
      </c>
      <c r="DR109" s="896"/>
      <c r="DS109" s="896"/>
      <c r="DT109" s="896"/>
      <c r="DU109" s="897"/>
      <c r="DV109" s="898" t="s">
        <v>426</v>
      </c>
      <c r="DW109" s="896"/>
      <c r="DX109" s="896"/>
      <c r="DY109" s="896"/>
      <c r="DZ109" s="929"/>
    </row>
    <row r="110" spans="1:131" s="230" customFormat="1" ht="26.25" customHeight="1" x14ac:dyDescent="0.15">
      <c r="A110" s="807" t="s">
        <v>428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2040199</v>
      </c>
      <c r="AB110" s="889"/>
      <c r="AC110" s="889"/>
      <c r="AD110" s="889"/>
      <c r="AE110" s="890"/>
      <c r="AF110" s="891">
        <v>1998056</v>
      </c>
      <c r="AG110" s="889"/>
      <c r="AH110" s="889"/>
      <c r="AI110" s="889"/>
      <c r="AJ110" s="890"/>
      <c r="AK110" s="891">
        <v>2003598</v>
      </c>
      <c r="AL110" s="889"/>
      <c r="AM110" s="889"/>
      <c r="AN110" s="889"/>
      <c r="AO110" s="890"/>
      <c r="AP110" s="892">
        <v>19</v>
      </c>
      <c r="AQ110" s="893"/>
      <c r="AR110" s="893"/>
      <c r="AS110" s="893"/>
      <c r="AT110" s="894"/>
      <c r="AU110" s="930" t="s">
        <v>75</v>
      </c>
      <c r="AV110" s="931"/>
      <c r="AW110" s="931"/>
      <c r="AX110" s="931"/>
      <c r="AY110" s="931"/>
      <c r="AZ110" s="860" t="s">
        <v>429</v>
      </c>
      <c r="BA110" s="808"/>
      <c r="BB110" s="808"/>
      <c r="BC110" s="808"/>
      <c r="BD110" s="808"/>
      <c r="BE110" s="808"/>
      <c r="BF110" s="808"/>
      <c r="BG110" s="808"/>
      <c r="BH110" s="808"/>
      <c r="BI110" s="808"/>
      <c r="BJ110" s="808"/>
      <c r="BK110" s="808"/>
      <c r="BL110" s="808"/>
      <c r="BM110" s="808"/>
      <c r="BN110" s="808"/>
      <c r="BO110" s="808"/>
      <c r="BP110" s="809"/>
      <c r="BQ110" s="861">
        <v>20873272</v>
      </c>
      <c r="BR110" s="842"/>
      <c r="BS110" s="842"/>
      <c r="BT110" s="842"/>
      <c r="BU110" s="842"/>
      <c r="BV110" s="842">
        <v>20366911</v>
      </c>
      <c r="BW110" s="842"/>
      <c r="BX110" s="842"/>
      <c r="BY110" s="842"/>
      <c r="BZ110" s="842"/>
      <c r="CA110" s="842">
        <v>19710531</v>
      </c>
      <c r="CB110" s="842"/>
      <c r="CC110" s="842"/>
      <c r="CD110" s="842"/>
      <c r="CE110" s="842"/>
      <c r="CF110" s="866">
        <v>187</v>
      </c>
      <c r="CG110" s="867"/>
      <c r="CH110" s="867"/>
      <c r="CI110" s="867"/>
      <c r="CJ110" s="867"/>
      <c r="CK110" s="926" t="s">
        <v>430</v>
      </c>
      <c r="CL110" s="819"/>
      <c r="CM110" s="860" t="s">
        <v>431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432</v>
      </c>
      <c r="DR110" s="842"/>
      <c r="DS110" s="842"/>
      <c r="DT110" s="842"/>
      <c r="DU110" s="842"/>
      <c r="DV110" s="843" t="s">
        <v>131</v>
      </c>
      <c r="DW110" s="843"/>
      <c r="DX110" s="843"/>
      <c r="DY110" s="843"/>
      <c r="DZ110" s="844"/>
    </row>
    <row r="111" spans="1:131" s="230" customFormat="1" ht="26.25" customHeight="1" x14ac:dyDescent="0.15">
      <c r="A111" s="774" t="s">
        <v>433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432</v>
      </c>
      <c r="AB111" s="919"/>
      <c r="AC111" s="919"/>
      <c r="AD111" s="919"/>
      <c r="AE111" s="920"/>
      <c r="AF111" s="921" t="s">
        <v>131</v>
      </c>
      <c r="AG111" s="919"/>
      <c r="AH111" s="919"/>
      <c r="AI111" s="919"/>
      <c r="AJ111" s="920"/>
      <c r="AK111" s="921" t="s">
        <v>131</v>
      </c>
      <c r="AL111" s="919"/>
      <c r="AM111" s="919"/>
      <c r="AN111" s="919"/>
      <c r="AO111" s="920"/>
      <c r="AP111" s="922" t="s">
        <v>434</v>
      </c>
      <c r="AQ111" s="923"/>
      <c r="AR111" s="923"/>
      <c r="AS111" s="923"/>
      <c r="AT111" s="924"/>
      <c r="AU111" s="932"/>
      <c r="AV111" s="933"/>
      <c r="AW111" s="933"/>
      <c r="AX111" s="933"/>
      <c r="AY111" s="933"/>
      <c r="AZ111" s="815" t="s">
        <v>435</v>
      </c>
      <c r="BA111" s="752"/>
      <c r="BB111" s="752"/>
      <c r="BC111" s="752"/>
      <c r="BD111" s="752"/>
      <c r="BE111" s="752"/>
      <c r="BF111" s="752"/>
      <c r="BG111" s="752"/>
      <c r="BH111" s="752"/>
      <c r="BI111" s="752"/>
      <c r="BJ111" s="752"/>
      <c r="BK111" s="752"/>
      <c r="BL111" s="752"/>
      <c r="BM111" s="752"/>
      <c r="BN111" s="752"/>
      <c r="BO111" s="752"/>
      <c r="BP111" s="753"/>
      <c r="BQ111" s="816" t="s">
        <v>434</v>
      </c>
      <c r="BR111" s="817"/>
      <c r="BS111" s="817"/>
      <c r="BT111" s="817"/>
      <c r="BU111" s="817"/>
      <c r="BV111" s="817" t="s">
        <v>131</v>
      </c>
      <c r="BW111" s="817"/>
      <c r="BX111" s="817"/>
      <c r="BY111" s="817"/>
      <c r="BZ111" s="817"/>
      <c r="CA111" s="817" t="s">
        <v>131</v>
      </c>
      <c r="CB111" s="817"/>
      <c r="CC111" s="817"/>
      <c r="CD111" s="817"/>
      <c r="CE111" s="817"/>
      <c r="CF111" s="875" t="s">
        <v>434</v>
      </c>
      <c r="CG111" s="876"/>
      <c r="CH111" s="876"/>
      <c r="CI111" s="876"/>
      <c r="CJ111" s="876"/>
      <c r="CK111" s="927"/>
      <c r="CL111" s="821"/>
      <c r="CM111" s="815" t="s">
        <v>436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432</v>
      </c>
      <c r="DR111" s="817"/>
      <c r="DS111" s="817"/>
      <c r="DT111" s="817"/>
      <c r="DU111" s="817"/>
      <c r="DV111" s="794" t="s">
        <v>131</v>
      </c>
      <c r="DW111" s="794"/>
      <c r="DX111" s="794"/>
      <c r="DY111" s="794"/>
      <c r="DZ111" s="795"/>
    </row>
    <row r="112" spans="1:131" s="230" customFormat="1" ht="26.25" customHeight="1" x14ac:dyDescent="0.15">
      <c r="A112" s="912" t="s">
        <v>437</v>
      </c>
      <c r="B112" s="913"/>
      <c r="C112" s="752" t="s">
        <v>438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434</v>
      </c>
      <c r="AQ112" s="825"/>
      <c r="AR112" s="825"/>
      <c r="AS112" s="825"/>
      <c r="AT112" s="826"/>
      <c r="AU112" s="932"/>
      <c r="AV112" s="933"/>
      <c r="AW112" s="933"/>
      <c r="AX112" s="933"/>
      <c r="AY112" s="933"/>
      <c r="AZ112" s="815" t="s">
        <v>439</v>
      </c>
      <c r="BA112" s="752"/>
      <c r="BB112" s="752"/>
      <c r="BC112" s="752"/>
      <c r="BD112" s="752"/>
      <c r="BE112" s="752"/>
      <c r="BF112" s="752"/>
      <c r="BG112" s="752"/>
      <c r="BH112" s="752"/>
      <c r="BI112" s="752"/>
      <c r="BJ112" s="752"/>
      <c r="BK112" s="752"/>
      <c r="BL112" s="752"/>
      <c r="BM112" s="752"/>
      <c r="BN112" s="752"/>
      <c r="BO112" s="752"/>
      <c r="BP112" s="753"/>
      <c r="BQ112" s="816">
        <v>3575575</v>
      </c>
      <c r="BR112" s="817"/>
      <c r="BS112" s="817"/>
      <c r="BT112" s="817"/>
      <c r="BU112" s="817"/>
      <c r="BV112" s="817">
        <v>3311884</v>
      </c>
      <c r="BW112" s="817"/>
      <c r="BX112" s="817"/>
      <c r="BY112" s="817"/>
      <c r="BZ112" s="817"/>
      <c r="CA112" s="817">
        <v>3050272</v>
      </c>
      <c r="CB112" s="817"/>
      <c r="CC112" s="817"/>
      <c r="CD112" s="817"/>
      <c r="CE112" s="817"/>
      <c r="CF112" s="875">
        <v>28.9</v>
      </c>
      <c r="CG112" s="876"/>
      <c r="CH112" s="876"/>
      <c r="CI112" s="876"/>
      <c r="CJ112" s="876"/>
      <c r="CK112" s="927"/>
      <c r="CL112" s="821"/>
      <c r="CM112" s="815" t="s">
        <v>440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432</v>
      </c>
      <c r="DR112" s="817"/>
      <c r="DS112" s="817"/>
      <c r="DT112" s="817"/>
      <c r="DU112" s="817"/>
      <c r="DV112" s="794" t="s">
        <v>434</v>
      </c>
      <c r="DW112" s="794"/>
      <c r="DX112" s="794"/>
      <c r="DY112" s="794"/>
      <c r="DZ112" s="795"/>
    </row>
    <row r="113" spans="1:130" s="230" customFormat="1" ht="26.25" customHeight="1" x14ac:dyDescent="0.15">
      <c r="A113" s="914"/>
      <c r="B113" s="915"/>
      <c r="C113" s="752" t="s">
        <v>441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250559</v>
      </c>
      <c r="AB113" s="919"/>
      <c r="AC113" s="919"/>
      <c r="AD113" s="919"/>
      <c r="AE113" s="920"/>
      <c r="AF113" s="921">
        <v>242537</v>
      </c>
      <c r="AG113" s="919"/>
      <c r="AH113" s="919"/>
      <c r="AI113" s="919"/>
      <c r="AJ113" s="920"/>
      <c r="AK113" s="921">
        <v>246283</v>
      </c>
      <c r="AL113" s="919"/>
      <c r="AM113" s="919"/>
      <c r="AN113" s="919"/>
      <c r="AO113" s="920"/>
      <c r="AP113" s="922">
        <v>2.2999999999999998</v>
      </c>
      <c r="AQ113" s="923"/>
      <c r="AR113" s="923"/>
      <c r="AS113" s="923"/>
      <c r="AT113" s="924"/>
      <c r="AU113" s="932"/>
      <c r="AV113" s="933"/>
      <c r="AW113" s="933"/>
      <c r="AX113" s="933"/>
      <c r="AY113" s="933"/>
      <c r="AZ113" s="815" t="s">
        <v>442</v>
      </c>
      <c r="BA113" s="752"/>
      <c r="BB113" s="752"/>
      <c r="BC113" s="752"/>
      <c r="BD113" s="752"/>
      <c r="BE113" s="752"/>
      <c r="BF113" s="752"/>
      <c r="BG113" s="752"/>
      <c r="BH113" s="752"/>
      <c r="BI113" s="752"/>
      <c r="BJ113" s="752"/>
      <c r="BK113" s="752"/>
      <c r="BL113" s="752"/>
      <c r="BM113" s="752"/>
      <c r="BN113" s="752"/>
      <c r="BO113" s="752"/>
      <c r="BP113" s="753"/>
      <c r="BQ113" s="816">
        <v>364299</v>
      </c>
      <c r="BR113" s="817"/>
      <c r="BS113" s="817"/>
      <c r="BT113" s="817"/>
      <c r="BU113" s="817"/>
      <c r="BV113" s="817">
        <v>358468</v>
      </c>
      <c r="BW113" s="817"/>
      <c r="BX113" s="817"/>
      <c r="BY113" s="817"/>
      <c r="BZ113" s="817"/>
      <c r="CA113" s="817">
        <v>571729</v>
      </c>
      <c r="CB113" s="817"/>
      <c r="CC113" s="817"/>
      <c r="CD113" s="817"/>
      <c r="CE113" s="817"/>
      <c r="CF113" s="875">
        <v>5.4</v>
      </c>
      <c r="CG113" s="876"/>
      <c r="CH113" s="876"/>
      <c r="CI113" s="876"/>
      <c r="CJ113" s="876"/>
      <c r="CK113" s="927"/>
      <c r="CL113" s="821"/>
      <c r="CM113" s="815" t="s">
        <v>443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432</v>
      </c>
      <c r="DH113" s="780"/>
      <c r="DI113" s="780"/>
      <c r="DJ113" s="780"/>
      <c r="DK113" s="781"/>
      <c r="DL113" s="782" t="s">
        <v>131</v>
      </c>
      <c r="DM113" s="780"/>
      <c r="DN113" s="780"/>
      <c r="DO113" s="780"/>
      <c r="DP113" s="781"/>
      <c r="DQ113" s="782" t="s">
        <v>131</v>
      </c>
      <c r="DR113" s="780"/>
      <c r="DS113" s="780"/>
      <c r="DT113" s="780"/>
      <c r="DU113" s="781"/>
      <c r="DV113" s="824" t="s">
        <v>432</v>
      </c>
      <c r="DW113" s="825"/>
      <c r="DX113" s="825"/>
      <c r="DY113" s="825"/>
      <c r="DZ113" s="826"/>
    </row>
    <row r="114" spans="1:130" s="230" customFormat="1" ht="26.25" customHeight="1" x14ac:dyDescent="0.15">
      <c r="A114" s="914"/>
      <c r="B114" s="915"/>
      <c r="C114" s="752" t="s">
        <v>444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94581</v>
      </c>
      <c r="AB114" s="780"/>
      <c r="AC114" s="780"/>
      <c r="AD114" s="780"/>
      <c r="AE114" s="781"/>
      <c r="AF114" s="782">
        <v>83479</v>
      </c>
      <c r="AG114" s="780"/>
      <c r="AH114" s="780"/>
      <c r="AI114" s="780"/>
      <c r="AJ114" s="781"/>
      <c r="AK114" s="782">
        <v>82155</v>
      </c>
      <c r="AL114" s="780"/>
      <c r="AM114" s="780"/>
      <c r="AN114" s="780"/>
      <c r="AO114" s="781"/>
      <c r="AP114" s="824">
        <v>0.8</v>
      </c>
      <c r="AQ114" s="825"/>
      <c r="AR114" s="825"/>
      <c r="AS114" s="825"/>
      <c r="AT114" s="826"/>
      <c r="AU114" s="932"/>
      <c r="AV114" s="933"/>
      <c r="AW114" s="933"/>
      <c r="AX114" s="933"/>
      <c r="AY114" s="933"/>
      <c r="AZ114" s="815" t="s">
        <v>445</v>
      </c>
      <c r="BA114" s="752"/>
      <c r="BB114" s="752"/>
      <c r="BC114" s="752"/>
      <c r="BD114" s="752"/>
      <c r="BE114" s="752"/>
      <c r="BF114" s="752"/>
      <c r="BG114" s="752"/>
      <c r="BH114" s="752"/>
      <c r="BI114" s="752"/>
      <c r="BJ114" s="752"/>
      <c r="BK114" s="752"/>
      <c r="BL114" s="752"/>
      <c r="BM114" s="752"/>
      <c r="BN114" s="752"/>
      <c r="BO114" s="752"/>
      <c r="BP114" s="753"/>
      <c r="BQ114" s="816">
        <v>452798</v>
      </c>
      <c r="BR114" s="817"/>
      <c r="BS114" s="817"/>
      <c r="BT114" s="817"/>
      <c r="BU114" s="817"/>
      <c r="BV114" s="817">
        <v>454033</v>
      </c>
      <c r="BW114" s="817"/>
      <c r="BX114" s="817"/>
      <c r="BY114" s="817"/>
      <c r="BZ114" s="817"/>
      <c r="CA114" s="817">
        <v>317034</v>
      </c>
      <c r="CB114" s="817"/>
      <c r="CC114" s="817"/>
      <c r="CD114" s="817"/>
      <c r="CE114" s="817"/>
      <c r="CF114" s="875">
        <v>3</v>
      </c>
      <c r="CG114" s="876"/>
      <c r="CH114" s="876"/>
      <c r="CI114" s="876"/>
      <c r="CJ114" s="876"/>
      <c r="CK114" s="927"/>
      <c r="CL114" s="821"/>
      <c r="CM114" s="815" t="s">
        <v>446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432</v>
      </c>
      <c r="DH114" s="780"/>
      <c r="DI114" s="780"/>
      <c r="DJ114" s="780"/>
      <c r="DK114" s="781"/>
      <c r="DL114" s="782" t="s">
        <v>432</v>
      </c>
      <c r="DM114" s="780"/>
      <c r="DN114" s="780"/>
      <c r="DO114" s="780"/>
      <c r="DP114" s="781"/>
      <c r="DQ114" s="782" t="s">
        <v>432</v>
      </c>
      <c r="DR114" s="780"/>
      <c r="DS114" s="780"/>
      <c r="DT114" s="780"/>
      <c r="DU114" s="781"/>
      <c r="DV114" s="824" t="s">
        <v>434</v>
      </c>
      <c r="DW114" s="825"/>
      <c r="DX114" s="825"/>
      <c r="DY114" s="825"/>
      <c r="DZ114" s="826"/>
    </row>
    <row r="115" spans="1:130" s="230" customFormat="1" ht="26.25" customHeight="1" x14ac:dyDescent="0.15">
      <c r="A115" s="914"/>
      <c r="B115" s="915"/>
      <c r="C115" s="752" t="s">
        <v>447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434</v>
      </c>
      <c r="AB115" s="919"/>
      <c r="AC115" s="919"/>
      <c r="AD115" s="919"/>
      <c r="AE115" s="920"/>
      <c r="AF115" s="921" t="s">
        <v>131</v>
      </c>
      <c r="AG115" s="919"/>
      <c r="AH115" s="919"/>
      <c r="AI115" s="919"/>
      <c r="AJ115" s="920"/>
      <c r="AK115" s="921" t="s">
        <v>131</v>
      </c>
      <c r="AL115" s="919"/>
      <c r="AM115" s="919"/>
      <c r="AN115" s="919"/>
      <c r="AO115" s="920"/>
      <c r="AP115" s="922" t="s">
        <v>432</v>
      </c>
      <c r="AQ115" s="923"/>
      <c r="AR115" s="923"/>
      <c r="AS115" s="923"/>
      <c r="AT115" s="924"/>
      <c r="AU115" s="932"/>
      <c r="AV115" s="933"/>
      <c r="AW115" s="933"/>
      <c r="AX115" s="933"/>
      <c r="AY115" s="933"/>
      <c r="AZ115" s="815" t="s">
        <v>448</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449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450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v>
      </c>
      <c r="AB116" s="780"/>
      <c r="AC116" s="780"/>
      <c r="AD116" s="780"/>
      <c r="AE116" s="781"/>
      <c r="AF116" s="782">
        <v>2</v>
      </c>
      <c r="AG116" s="780"/>
      <c r="AH116" s="780"/>
      <c r="AI116" s="780"/>
      <c r="AJ116" s="781"/>
      <c r="AK116" s="782" t="s">
        <v>434</v>
      </c>
      <c r="AL116" s="780"/>
      <c r="AM116" s="780"/>
      <c r="AN116" s="780"/>
      <c r="AO116" s="781"/>
      <c r="AP116" s="824" t="s">
        <v>434</v>
      </c>
      <c r="AQ116" s="825"/>
      <c r="AR116" s="825"/>
      <c r="AS116" s="825"/>
      <c r="AT116" s="826"/>
      <c r="AU116" s="932"/>
      <c r="AV116" s="933"/>
      <c r="AW116" s="933"/>
      <c r="AX116" s="933"/>
      <c r="AY116" s="933"/>
      <c r="AZ116" s="909" t="s">
        <v>451</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434</v>
      </c>
      <c r="BW116" s="817"/>
      <c r="BX116" s="817"/>
      <c r="BY116" s="817"/>
      <c r="BZ116" s="817"/>
      <c r="CA116" s="817" t="s">
        <v>131</v>
      </c>
      <c r="CB116" s="817"/>
      <c r="CC116" s="817"/>
      <c r="CD116" s="817"/>
      <c r="CE116" s="817"/>
      <c r="CF116" s="875" t="s">
        <v>434</v>
      </c>
      <c r="CG116" s="876"/>
      <c r="CH116" s="876"/>
      <c r="CI116" s="876"/>
      <c r="CJ116" s="876"/>
      <c r="CK116" s="927"/>
      <c r="CL116" s="821"/>
      <c r="CM116" s="815" t="s">
        <v>452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432</v>
      </c>
      <c r="DH116" s="780"/>
      <c r="DI116" s="780"/>
      <c r="DJ116" s="780"/>
      <c r="DK116" s="781"/>
      <c r="DL116" s="782" t="s">
        <v>131</v>
      </c>
      <c r="DM116" s="780"/>
      <c r="DN116" s="780"/>
      <c r="DO116" s="780"/>
      <c r="DP116" s="781"/>
      <c r="DQ116" s="782" t="s">
        <v>432</v>
      </c>
      <c r="DR116" s="780"/>
      <c r="DS116" s="780"/>
      <c r="DT116" s="780"/>
      <c r="DU116" s="781"/>
      <c r="DV116" s="824" t="s">
        <v>131</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453</v>
      </c>
      <c r="Z117" s="897"/>
      <c r="AA117" s="902">
        <v>2385341</v>
      </c>
      <c r="AB117" s="903"/>
      <c r="AC117" s="903"/>
      <c r="AD117" s="903"/>
      <c r="AE117" s="904"/>
      <c r="AF117" s="905">
        <v>2324074</v>
      </c>
      <c r="AG117" s="903"/>
      <c r="AH117" s="903"/>
      <c r="AI117" s="903"/>
      <c r="AJ117" s="904"/>
      <c r="AK117" s="905">
        <v>2332036</v>
      </c>
      <c r="AL117" s="903"/>
      <c r="AM117" s="903"/>
      <c r="AN117" s="903"/>
      <c r="AO117" s="904"/>
      <c r="AP117" s="906"/>
      <c r="AQ117" s="907"/>
      <c r="AR117" s="907"/>
      <c r="AS117" s="907"/>
      <c r="AT117" s="908"/>
      <c r="AU117" s="932"/>
      <c r="AV117" s="933"/>
      <c r="AW117" s="933"/>
      <c r="AX117" s="933"/>
      <c r="AY117" s="933"/>
      <c r="AZ117" s="863" t="s">
        <v>454</v>
      </c>
      <c r="BA117" s="864"/>
      <c r="BB117" s="864"/>
      <c r="BC117" s="864"/>
      <c r="BD117" s="864"/>
      <c r="BE117" s="864"/>
      <c r="BF117" s="864"/>
      <c r="BG117" s="864"/>
      <c r="BH117" s="864"/>
      <c r="BI117" s="864"/>
      <c r="BJ117" s="864"/>
      <c r="BK117" s="864"/>
      <c r="BL117" s="864"/>
      <c r="BM117" s="864"/>
      <c r="BN117" s="864"/>
      <c r="BO117" s="864"/>
      <c r="BP117" s="865"/>
      <c r="BQ117" s="816" t="s">
        <v>434</v>
      </c>
      <c r="BR117" s="817"/>
      <c r="BS117" s="817"/>
      <c r="BT117" s="817"/>
      <c r="BU117" s="817"/>
      <c r="BV117" s="817" t="s">
        <v>131</v>
      </c>
      <c r="BW117" s="817"/>
      <c r="BX117" s="817"/>
      <c r="BY117" s="817"/>
      <c r="BZ117" s="817"/>
      <c r="CA117" s="817" t="s">
        <v>131</v>
      </c>
      <c r="CB117" s="817"/>
      <c r="CC117" s="817"/>
      <c r="CD117" s="817"/>
      <c r="CE117" s="817"/>
      <c r="CF117" s="875" t="s">
        <v>432</v>
      </c>
      <c r="CG117" s="876"/>
      <c r="CH117" s="876"/>
      <c r="CI117" s="876"/>
      <c r="CJ117" s="876"/>
      <c r="CK117" s="927"/>
      <c r="CL117" s="821"/>
      <c r="CM117" s="815" t="s">
        <v>455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432</v>
      </c>
      <c r="DH117" s="780"/>
      <c r="DI117" s="780"/>
      <c r="DJ117" s="780"/>
      <c r="DK117" s="781"/>
      <c r="DL117" s="782" t="s">
        <v>131</v>
      </c>
      <c r="DM117" s="780"/>
      <c r="DN117" s="780"/>
      <c r="DO117" s="780"/>
      <c r="DP117" s="781"/>
      <c r="DQ117" s="782" t="s">
        <v>131</v>
      </c>
      <c r="DR117" s="780"/>
      <c r="DS117" s="780"/>
      <c r="DT117" s="780"/>
      <c r="DU117" s="781"/>
      <c r="DV117" s="824" t="s">
        <v>432</v>
      </c>
      <c r="DW117" s="825"/>
      <c r="DX117" s="825"/>
      <c r="DY117" s="825"/>
      <c r="DZ117" s="826"/>
    </row>
    <row r="118" spans="1:130" s="230" customFormat="1" ht="26.25" customHeight="1" x14ac:dyDescent="0.15">
      <c r="A118" s="895" t="s">
        <v>427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424</v>
      </c>
      <c r="AB118" s="896"/>
      <c r="AC118" s="896"/>
      <c r="AD118" s="896"/>
      <c r="AE118" s="897"/>
      <c r="AF118" s="898" t="s">
        <v>425</v>
      </c>
      <c r="AG118" s="896"/>
      <c r="AH118" s="896"/>
      <c r="AI118" s="896"/>
      <c r="AJ118" s="897"/>
      <c r="AK118" s="898" t="s">
        <v>307</v>
      </c>
      <c r="AL118" s="896"/>
      <c r="AM118" s="896"/>
      <c r="AN118" s="896"/>
      <c r="AO118" s="897"/>
      <c r="AP118" s="899" t="s">
        <v>426</v>
      </c>
      <c r="AQ118" s="900"/>
      <c r="AR118" s="900"/>
      <c r="AS118" s="900"/>
      <c r="AT118" s="901"/>
      <c r="AU118" s="932"/>
      <c r="AV118" s="933"/>
      <c r="AW118" s="933"/>
      <c r="AX118" s="933"/>
      <c r="AY118" s="933"/>
      <c r="AZ118" s="838" t="s">
        <v>456</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432</v>
      </c>
      <c r="BW118" s="845"/>
      <c r="BX118" s="845"/>
      <c r="BY118" s="845"/>
      <c r="BZ118" s="845"/>
      <c r="CA118" s="845" t="s">
        <v>434</v>
      </c>
      <c r="CB118" s="845"/>
      <c r="CC118" s="845"/>
      <c r="CD118" s="845"/>
      <c r="CE118" s="845"/>
      <c r="CF118" s="875" t="s">
        <v>131</v>
      </c>
      <c r="CG118" s="876"/>
      <c r="CH118" s="876"/>
      <c r="CI118" s="876"/>
      <c r="CJ118" s="876"/>
      <c r="CK118" s="927"/>
      <c r="CL118" s="821"/>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432</v>
      </c>
      <c r="DH118" s="780"/>
      <c r="DI118" s="780"/>
      <c r="DJ118" s="780"/>
      <c r="DK118" s="781"/>
      <c r="DL118" s="782" t="s">
        <v>432</v>
      </c>
      <c r="DM118" s="780"/>
      <c r="DN118" s="780"/>
      <c r="DO118" s="780"/>
      <c r="DP118" s="781"/>
      <c r="DQ118" s="782" t="s">
        <v>131</v>
      </c>
      <c r="DR118" s="780"/>
      <c r="DS118" s="780"/>
      <c r="DT118" s="780"/>
      <c r="DU118" s="781"/>
      <c r="DV118" s="824" t="s">
        <v>432</v>
      </c>
      <c r="DW118" s="825"/>
      <c r="DX118" s="825"/>
      <c r="DY118" s="825"/>
      <c r="DZ118" s="826"/>
    </row>
    <row r="119" spans="1:130" s="230" customFormat="1" ht="26.25" customHeight="1" x14ac:dyDescent="0.15">
      <c r="A119" s="818" t="s">
        <v>430</v>
      </c>
      <c r="B119" s="819"/>
      <c r="C119" s="860" t="s">
        <v>431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458</v>
      </c>
      <c r="BP119" s="878"/>
      <c r="BQ119" s="879">
        <v>25265944</v>
      </c>
      <c r="BR119" s="845"/>
      <c r="BS119" s="845"/>
      <c r="BT119" s="845"/>
      <c r="BU119" s="845"/>
      <c r="BV119" s="845">
        <v>24491296</v>
      </c>
      <c r="BW119" s="845"/>
      <c r="BX119" s="845"/>
      <c r="BY119" s="845"/>
      <c r="BZ119" s="845"/>
      <c r="CA119" s="845">
        <v>23649566</v>
      </c>
      <c r="CB119" s="845"/>
      <c r="CC119" s="845"/>
      <c r="CD119" s="845"/>
      <c r="CE119" s="845"/>
      <c r="CF119" s="748"/>
      <c r="CG119" s="749"/>
      <c r="CH119" s="749"/>
      <c r="CI119" s="749"/>
      <c r="CJ119" s="834"/>
      <c r="CK119" s="928"/>
      <c r="CL119" s="823"/>
      <c r="CM119" s="838" t="s">
        <v>459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432</v>
      </c>
      <c r="DH119" s="764"/>
      <c r="DI119" s="764"/>
      <c r="DJ119" s="764"/>
      <c r="DK119" s="765"/>
      <c r="DL119" s="766" t="s">
        <v>131</v>
      </c>
      <c r="DM119" s="764"/>
      <c r="DN119" s="764"/>
      <c r="DO119" s="764"/>
      <c r="DP119" s="765"/>
      <c r="DQ119" s="766" t="s">
        <v>432</v>
      </c>
      <c r="DR119" s="764"/>
      <c r="DS119" s="764"/>
      <c r="DT119" s="764"/>
      <c r="DU119" s="765"/>
      <c r="DV119" s="848" t="s">
        <v>434</v>
      </c>
      <c r="DW119" s="849"/>
      <c r="DX119" s="849"/>
      <c r="DY119" s="849"/>
      <c r="DZ119" s="850"/>
    </row>
    <row r="120" spans="1:130" s="230" customFormat="1" ht="26.25" customHeight="1" x14ac:dyDescent="0.15">
      <c r="A120" s="820"/>
      <c r="B120" s="821"/>
      <c r="C120" s="815" t="s">
        <v>436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432</v>
      </c>
      <c r="AB120" s="780"/>
      <c r="AC120" s="780"/>
      <c r="AD120" s="780"/>
      <c r="AE120" s="781"/>
      <c r="AF120" s="782" t="s">
        <v>131</v>
      </c>
      <c r="AG120" s="780"/>
      <c r="AH120" s="780"/>
      <c r="AI120" s="780"/>
      <c r="AJ120" s="781"/>
      <c r="AK120" s="782" t="s">
        <v>131</v>
      </c>
      <c r="AL120" s="780"/>
      <c r="AM120" s="780"/>
      <c r="AN120" s="780"/>
      <c r="AO120" s="781"/>
      <c r="AP120" s="824" t="s">
        <v>434</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6421847</v>
      </c>
      <c r="BR120" s="842"/>
      <c r="BS120" s="842"/>
      <c r="BT120" s="842"/>
      <c r="BU120" s="842"/>
      <c r="BV120" s="842">
        <v>7370923</v>
      </c>
      <c r="BW120" s="842"/>
      <c r="BX120" s="842"/>
      <c r="BY120" s="842"/>
      <c r="BZ120" s="842"/>
      <c r="CA120" s="842">
        <v>7230333</v>
      </c>
      <c r="CB120" s="842"/>
      <c r="CC120" s="842"/>
      <c r="CD120" s="842"/>
      <c r="CE120" s="842"/>
      <c r="CF120" s="866">
        <v>68.599999999999994</v>
      </c>
      <c r="CG120" s="867"/>
      <c r="CH120" s="867"/>
      <c r="CI120" s="867"/>
      <c r="CJ120" s="867"/>
      <c r="CK120" s="868" t="s">
        <v>462</v>
      </c>
      <c r="CL120" s="852"/>
      <c r="CM120" s="852"/>
      <c r="CN120" s="852"/>
      <c r="CO120" s="853"/>
      <c r="CP120" s="872" t="s">
        <v>463</v>
      </c>
      <c r="CQ120" s="873"/>
      <c r="CR120" s="873"/>
      <c r="CS120" s="873"/>
      <c r="CT120" s="873"/>
      <c r="CU120" s="873"/>
      <c r="CV120" s="873"/>
      <c r="CW120" s="873"/>
      <c r="CX120" s="873"/>
      <c r="CY120" s="873"/>
      <c r="CZ120" s="873"/>
      <c r="DA120" s="873"/>
      <c r="DB120" s="873"/>
      <c r="DC120" s="873"/>
      <c r="DD120" s="873"/>
      <c r="DE120" s="873"/>
      <c r="DF120" s="874"/>
      <c r="DG120" s="861">
        <v>3575575</v>
      </c>
      <c r="DH120" s="842"/>
      <c r="DI120" s="842"/>
      <c r="DJ120" s="842"/>
      <c r="DK120" s="842"/>
      <c r="DL120" s="842">
        <v>3311884</v>
      </c>
      <c r="DM120" s="842"/>
      <c r="DN120" s="842"/>
      <c r="DO120" s="842"/>
      <c r="DP120" s="842"/>
      <c r="DQ120" s="842">
        <v>3050272</v>
      </c>
      <c r="DR120" s="842"/>
      <c r="DS120" s="842"/>
      <c r="DT120" s="842"/>
      <c r="DU120" s="842"/>
      <c r="DV120" s="843">
        <v>28.9</v>
      </c>
      <c r="DW120" s="843"/>
      <c r="DX120" s="843"/>
      <c r="DY120" s="843"/>
      <c r="DZ120" s="844"/>
    </row>
    <row r="121" spans="1:130" s="230" customFormat="1" ht="26.25" customHeight="1" x14ac:dyDescent="0.15">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432</v>
      </c>
      <c r="AB121" s="780"/>
      <c r="AC121" s="780"/>
      <c r="AD121" s="780"/>
      <c r="AE121" s="781"/>
      <c r="AF121" s="782" t="s">
        <v>131</v>
      </c>
      <c r="AG121" s="780"/>
      <c r="AH121" s="780"/>
      <c r="AI121" s="780"/>
      <c r="AJ121" s="781"/>
      <c r="AK121" s="782" t="s">
        <v>131</v>
      </c>
      <c r="AL121" s="780"/>
      <c r="AM121" s="780"/>
      <c r="AN121" s="780"/>
      <c r="AO121" s="781"/>
      <c r="AP121" s="824" t="s">
        <v>434</v>
      </c>
      <c r="AQ121" s="825"/>
      <c r="AR121" s="825"/>
      <c r="AS121" s="825"/>
      <c r="AT121" s="826"/>
      <c r="AU121" s="883"/>
      <c r="AV121" s="884"/>
      <c r="AW121" s="884"/>
      <c r="AX121" s="884"/>
      <c r="AY121" s="885"/>
      <c r="AZ121" s="815" t="s">
        <v>465</v>
      </c>
      <c r="BA121" s="752"/>
      <c r="BB121" s="752"/>
      <c r="BC121" s="752"/>
      <c r="BD121" s="752"/>
      <c r="BE121" s="752"/>
      <c r="BF121" s="752"/>
      <c r="BG121" s="752"/>
      <c r="BH121" s="752"/>
      <c r="BI121" s="752"/>
      <c r="BJ121" s="752"/>
      <c r="BK121" s="752"/>
      <c r="BL121" s="752"/>
      <c r="BM121" s="752"/>
      <c r="BN121" s="752"/>
      <c r="BO121" s="752"/>
      <c r="BP121" s="753"/>
      <c r="BQ121" s="816" t="s">
        <v>131</v>
      </c>
      <c r="BR121" s="817"/>
      <c r="BS121" s="817"/>
      <c r="BT121" s="817"/>
      <c r="BU121" s="817"/>
      <c r="BV121" s="817" t="s">
        <v>434</v>
      </c>
      <c r="BW121" s="817"/>
      <c r="BX121" s="817"/>
      <c r="BY121" s="817"/>
      <c r="BZ121" s="817"/>
      <c r="CA121" s="817" t="s">
        <v>432</v>
      </c>
      <c r="CB121" s="817"/>
      <c r="CC121" s="817"/>
      <c r="CD121" s="817"/>
      <c r="CE121" s="817"/>
      <c r="CF121" s="875" t="s">
        <v>131</v>
      </c>
      <c r="CG121" s="876"/>
      <c r="CH121" s="876"/>
      <c r="CI121" s="876"/>
      <c r="CJ121" s="876"/>
      <c r="CK121" s="869"/>
      <c r="CL121" s="855"/>
      <c r="CM121" s="855"/>
      <c r="CN121" s="855"/>
      <c r="CO121" s="856"/>
      <c r="CP121" s="835" t="s">
        <v>466</v>
      </c>
      <c r="CQ121" s="836"/>
      <c r="CR121" s="836"/>
      <c r="CS121" s="836"/>
      <c r="CT121" s="836"/>
      <c r="CU121" s="836"/>
      <c r="CV121" s="836"/>
      <c r="CW121" s="836"/>
      <c r="CX121" s="836"/>
      <c r="CY121" s="836"/>
      <c r="CZ121" s="836"/>
      <c r="DA121" s="836"/>
      <c r="DB121" s="836"/>
      <c r="DC121" s="836"/>
      <c r="DD121" s="836"/>
      <c r="DE121" s="836"/>
      <c r="DF121" s="837"/>
      <c r="DG121" s="816" t="s">
        <v>432</v>
      </c>
      <c r="DH121" s="817"/>
      <c r="DI121" s="817"/>
      <c r="DJ121" s="817"/>
      <c r="DK121" s="817"/>
      <c r="DL121" s="817" t="s">
        <v>432</v>
      </c>
      <c r="DM121" s="817"/>
      <c r="DN121" s="817"/>
      <c r="DO121" s="817"/>
      <c r="DP121" s="817"/>
      <c r="DQ121" s="817" t="s">
        <v>434</v>
      </c>
      <c r="DR121" s="817"/>
      <c r="DS121" s="817"/>
      <c r="DT121" s="817"/>
      <c r="DU121" s="817"/>
      <c r="DV121" s="794" t="s">
        <v>434</v>
      </c>
      <c r="DW121" s="794"/>
      <c r="DX121" s="794"/>
      <c r="DY121" s="794"/>
      <c r="DZ121" s="795"/>
    </row>
    <row r="122" spans="1:130" s="230" customFormat="1" ht="26.25" customHeight="1" x14ac:dyDescent="0.15">
      <c r="A122" s="820"/>
      <c r="B122" s="821"/>
      <c r="C122" s="815" t="s">
        <v>446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432</v>
      </c>
      <c r="AQ122" s="825"/>
      <c r="AR122" s="825"/>
      <c r="AS122" s="825"/>
      <c r="AT122" s="826"/>
      <c r="AU122" s="883"/>
      <c r="AV122" s="884"/>
      <c r="AW122" s="884"/>
      <c r="AX122" s="884"/>
      <c r="AY122" s="885"/>
      <c r="AZ122" s="838" t="s">
        <v>467</v>
      </c>
      <c r="BA122" s="839"/>
      <c r="BB122" s="839"/>
      <c r="BC122" s="839"/>
      <c r="BD122" s="839"/>
      <c r="BE122" s="839"/>
      <c r="BF122" s="839"/>
      <c r="BG122" s="839"/>
      <c r="BH122" s="839"/>
      <c r="BI122" s="839"/>
      <c r="BJ122" s="839"/>
      <c r="BK122" s="839"/>
      <c r="BL122" s="839"/>
      <c r="BM122" s="839"/>
      <c r="BN122" s="839"/>
      <c r="BO122" s="839"/>
      <c r="BP122" s="840"/>
      <c r="BQ122" s="879">
        <v>18888514</v>
      </c>
      <c r="BR122" s="845"/>
      <c r="BS122" s="845"/>
      <c r="BT122" s="845"/>
      <c r="BU122" s="845"/>
      <c r="BV122" s="845">
        <v>17961825</v>
      </c>
      <c r="BW122" s="845"/>
      <c r="BX122" s="845"/>
      <c r="BY122" s="845"/>
      <c r="BZ122" s="845"/>
      <c r="CA122" s="845">
        <v>16669019</v>
      </c>
      <c r="CB122" s="845"/>
      <c r="CC122" s="845"/>
      <c r="CD122" s="845"/>
      <c r="CE122" s="845"/>
      <c r="CF122" s="846">
        <v>158.1</v>
      </c>
      <c r="CG122" s="847"/>
      <c r="CH122" s="847"/>
      <c r="CI122" s="847"/>
      <c r="CJ122" s="847"/>
      <c r="CK122" s="869"/>
      <c r="CL122" s="855"/>
      <c r="CM122" s="855"/>
      <c r="CN122" s="855"/>
      <c r="CO122" s="856"/>
      <c r="CP122" s="835" t="s">
        <v>402</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432</v>
      </c>
      <c r="DR122" s="817"/>
      <c r="DS122" s="817"/>
      <c r="DT122" s="817"/>
      <c r="DU122" s="817"/>
      <c r="DV122" s="794" t="s">
        <v>131</v>
      </c>
      <c r="DW122" s="794"/>
      <c r="DX122" s="794"/>
      <c r="DY122" s="794"/>
      <c r="DZ122" s="795"/>
    </row>
    <row r="123" spans="1:130" s="230" customFormat="1" ht="26.25" customHeight="1" x14ac:dyDescent="0.15">
      <c r="A123" s="820"/>
      <c r="B123" s="821"/>
      <c r="C123" s="815" t="s">
        <v>452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432</v>
      </c>
      <c r="AG123" s="780"/>
      <c r="AH123" s="780"/>
      <c r="AI123" s="780"/>
      <c r="AJ123" s="781"/>
      <c r="AK123" s="782" t="s">
        <v>434</v>
      </c>
      <c r="AL123" s="780"/>
      <c r="AM123" s="780"/>
      <c r="AN123" s="780"/>
      <c r="AO123" s="781"/>
      <c r="AP123" s="824" t="s">
        <v>131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468</v>
      </c>
      <c r="BP123" s="878"/>
      <c r="BQ123" s="832">
        <v>25310361</v>
      </c>
      <c r="BR123" s="833"/>
      <c r="BS123" s="833"/>
      <c r="BT123" s="833"/>
      <c r="BU123" s="833"/>
      <c r="BV123" s="833">
        <v>25332748</v>
      </c>
      <c r="BW123" s="833"/>
      <c r="BX123" s="833"/>
      <c r="BY123" s="833"/>
      <c r="BZ123" s="833"/>
      <c r="CA123" s="833">
        <v>23899352</v>
      </c>
      <c r="CB123" s="833"/>
      <c r="CC123" s="833"/>
      <c r="CD123" s="833"/>
      <c r="CE123" s="833"/>
      <c r="CF123" s="748"/>
      <c r="CG123" s="749"/>
      <c r="CH123" s="749"/>
      <c r="CI123" s="749"/>
      <c r="CJ123" s="834"/>
      <c r="CK123" s="869"/>
      <c r="CL123" s="855"/>
      <c r="CM123" s="855"/>
      <c r="CN123" s="855"/>
      <c r="CO123" s="856"/>
      <c r="CP123" s="835" t="s">
        <v>469</v>
      </c>
      <c r="CQ123" s="836"/>
      <c r="CR123" s="836"/>
      <c r="CS123" s="836"/>
      <c r="CT123" s="836"/>
      <c r="CU123" s="836"/>
      <c r="CV123" s="836"/>
      <c r="CW123" s="836"/>
      <c r="CX123" s="836"/>
      <c r="CY123" s="836"/>
      <c r="CZ123" s="836"/>
      <c r="DA123" s="836"/>
      <c r="DB123" s="836"/>
      <c r="DC123" s="836"/>
      <c r="DD123" s="836"/>
      <c r="DE123" s="836"/>
      <c r="DF123" s="837"/>
      <c r="DG123" s="779" t="s">
        <v>432</v>
      </c>
      <c r="DH123" s="780"/>
      <c r="DI123" s="780"/>
      <c r="DJ123" s="780"/>
      <c r="DK123" s="781"/>
      <c r="DL123" s="782" t="s">
        <v>131</v>
      </c>
      <c r="DM123" s="780"/>
      <c r="DN123" s="780"/>
      <c r="DO123" s="780"/>
      <c r="DP123" s="781"/>
      <c r="DQ123" s="782" t="s">
        <v>432</v>
      </c>
      <c r="DR123" s="780"/>
      <c r="DS123" s="780"/>
      <c r="DT123" s="780"/>
      <c r="DU123" s="781"/>
      <c r="DV123" s="824" t="s">
        <v>432</v>
      </c>
      <c r="DW123" s="825"/>
      <c r="DX123" s="825"/>
      <c r="DY123" s="825"/>
      <c r="DZ123" s="826"/>
    </row>
    <row r="124" spans="1:130" s="230" customFormat="1" ht="26.25" customHeight="1" thickBot="1" x14ac:dyDescent="0.2">
      <c r="A124" s="820"/>
      <c r="B124" s="821"/>
      <c r="C124" s="815" t="s">
        <v>455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432</v>
      </c>
      <c r="AL124" s="780"/>
      <c r="AM124" s="780"/>
      <c r="AN124" s="780"/>
      <c r="AO124" s="781"/>
      <c r="AP124" s="824" t="s">
        <v>432</v>
      </c>
      <c r="AQ124" s="825"/>
      <c r="AR124" s="825"/>
      <c r="AS124" s="825"/>
      <c r="AT124" s="826"/>
      <c r="AU124" s="827" t="s">
        <v>470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432</v>
      </c>
      <c r="BW124" s="831"/>
      <c r="BX124" s="831"/>
      <c r="BY124" s="831"/>
      <c r="BZ124" s="831"/>
      <c r="CA124" s="831" t="s">
        <v>432</v>
      </c>
      <c r="CB124" s="831"/>
      <c r="CC124" s="831"/>
      <c r="CD124" s="831"/>
      <c r="CE124" s="831"/>
      <c r="CF124" s="726"/>
      <c r="CG124" s="727"/>
      <c r="CH124" s="727"/>
      <c r="CI124" s="727"/>
      <c r="CJ124" s="862"/>
      <c r="CK124" s="870"/>
      <c r="CL124" s="870"/>
      <c r="CM124" s="870"/>
      <c r="CN124" s="870"/>
      <c r="CO124" s="871"/>
      <c r="CP124" s="835" t="s">
        <v>471</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472</v>
      </c>
      <c r="AB125" s="780"/>
      <c r="AC125" s="780"/>
      <c r="AD125" s="780"/>
      <c r="AE125" s="781"/>
      <c r="AF125" s="782" t="s">
        <v>131</v>
      </c>
      <c r="AG125" s="780"/>
      <c r="AH125" s="780"/>
      <c r="AI125" s="780"/>
      <c r="AJ125" s="781"/>
      <c r="AK125" s="782" t="s">
        <v>473</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476</v>
      </c>
      <c r="DR125" s="842"/>
      <c r="DS125" s="842"/>
      <c r="DT125" s="842"/>
      <c r="DU125" s="842"/>
      <c r="DV125" s="843" t="s">
        <v>477</v>
      </c>
      <c r="DW125" s="843"/>
      <c r="DX125" s="843"/>
      <c r="DY125" s="843"/>
      <c r="DZ125" s="844"/>
    </row>
    <row r="126" spans="1:130" s="230" customFormat="1" ht="26.25" customHeight="1" thickBot="1" x14ac:dyDescent="0.2">
      <c r="A126" s="820"/>
      <c r="B126" s="821"/>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473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479</v>
      </c>
      <c r="DM126" s="817"/>
      <c r="DN126" s="817"/>
      <c r="DO126" s="817"/>
      <c r="DP126" s="817"/>
      <c r="DQ126" s="817" t="s">
        <v>131</v>
      </c>
      <c r="DR126" s="817"/>
      <c r="DS126" s="817"/>
      <c r="DT126" s="817"/>
      <c r="DU126" s="817"/>
      <c r="DV126" s="794" t="s">
        <v>473</v>
      </c>
      <c r="DW126" s="794"/>
      <c r="DX126" s="794"/>
      <c r="DY126" s="794"/>
      <c r="DZ126" s="795"/>
    </row>
    <row r="127" spans="1:130" s="230" customFormat="1" ht="26.25" customHeight="1" x14ac:dyDescent="0.15">
      <c r="A127" s="822"/>
      <c r="B127" s="823"/>
      <c r="C127" s="838" t="s">
        <v>480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479</v>
      </c>
      <c r="AG127" s="780"/>
      <c r="AH127" s="780"/>
      <c r="AI127" s="780"/>
      <c r="AJ127" s="781"/>
      <c r="AK127" s="782" t="s">
        <v>131</v>
      </c>
      <c r="AL127" s="780"/>
      <c r="AM127" s="780"/>
      <c r="AN127" s="780"/>
      <c r="AO127" s="781"/>
      <c r="AP127" s="824" t="s">
        <v>481</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487</v>
      </c>
      <c r="DH127" s="817"/>
      <c r="DI127" s="817"/>
      <c r="DJ127" s="817"/>
      <c r="DK127" s="817"/>
      <c r="DL127" s="817" t="s">
        <v>131</v>
      </c>
      <c r="DM127" s="817"/>
      <c r="DN127" s="817"/>
      <c r="DO127" s="817"/>
      <c r="DP127" s="817"/>
      <c r="DQ127" s="817" t="s">
        <v>488</v>
      </c>
      <c r="DR127" s="817"/>
      <c r="DS127" s="817"/>
      <c r="DT127" s="817"/>
      <c r="DU127" s="817"/>
      <c r="DV127" s="794" t="s">
        <v>131</v>
      </c>
      <c r="DW127" s="794"/>
      <c r="DX127" s="794"/>
      <c r="DY127" s="794"/>
      <c r="DZ127" s="795"/>
    </row>
    <row r="128" spans="1:130" s="230" customFormat="1" ht="26.25" customHeight="1" thickBot="1" x14ac:dyDescent="0.2">
      <c r="A128" s="796" t="s">
        <v>489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490</v>
      </c>
      <c r="X128" s="798"/>
      <c r="Y128" s="798"/>
      <c r="Z128" s="799"/>
      <c r="AA128" s="800">
        <v>6766</v>
      </c>
      <c r="AB128" s="801"/>
      <c r="AC128" s="801"/>
      <c r="AD128" s="801"/>
      <c r="AE128" s="802"/>
      <c r="AF128" s="803">
        <v>6337</v>
      </c>
      <c r="AG128" s="801"/>
      <c r="AH128" s="801"/>
      <c r="AI128" s="801"/>
      <c r="AJ128" s="802"/>
      <c r="AK128" s="803">
        <v>3603</v>
      </c>
      <c r="AL128" s="801"/>
      <c r="AM128" s="801"/>
      <c r="AN128" s="801"/>
      <c r="AO128" s="802"/>
      <c r="AP128" s="804"/>
      <c r="AQ128" s="805"/>
      <c r="AR128" s="805"/>
      <c r="AS128" s="805"/>
      <c r="AT128" s="806"/>
      <c r="AU128" s="232"/>
      <c r="AV128" s="232"/>
      <c r="AW128" s="232"/>
      <c r="AX128" s="807" t="s">
        <v>491</v>
      </c>
      <c r="AY128" s="808"/>
      <c r="AZ128" s="808"/>
      <c r="BA128" s="808"/>
      <c r="BB128" s="808"/>
      <c r="BC128" s="808"/>
      <c r="BD128" s="808"/>
      <c r="BE128" s="809"/>
      <c r="BF128" s="786" t="s">
        <v>472</v>
      </c>
      <c r="BG128" s="787"/>
      <c r="BH128" s="787"/>
      <c r="BI128" s="787"/>
      <c r="BJ128" s="787"/>
      <c r="BK128" s="787"/>
      <c r="BL128" s="810"/>
      <c r="BM128" s="786">
        <v>13.03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492</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493</v>
      </c>
      <c r="X129" s="777"/>
      <c r="Y129" s="777"/>
      <c r="Z129" s="778"/>
      <c r="AA129" s="779">
        <v>11627158</v>
      </c>
      <c r="AB129" s="780"/>
      <c r="AC129" s="780"/>
      <c r="AD129" s="780"/>
      <c r="AE129" s="781"/>
      <c r="AF129" s="782">
        <v>12446034</v>
      </c>
      <c r="AG129" s="780"/>
      <c r="AH129" s="780"/>
      <c r="AI129" s="780"/>
      <c r="AJ129" s="781"/>
      <c r="AK129" s="782">
        <v>12257712</v>
      </c>
      <c r="AL129" s="780"/>
      <c r="AM129" s="780"/>
      <c r="AN129" s="780"/>
      <c r="AO129" s="781"/>
      <c r="AP129" s="783"/>
      <c r="AQ129" s="784"/>
      <c r="AR129" s="784"/>
      <c r="AS129" s="784"/>
      <c r="AT129" s="785"/>
      <c r="AU129" s="233"/>
      <c r="AV129" s="233"/>
      <c r="AW129" s="233"/>
      <c r="AX129" s="751" t="s">
        <v>494</v>
      </c>
      <c r="AY129" s="752"/>
      <c r="AZ129" s="752"/>
      <c r="BA129" s="752"/>
      <c r="BB129" s="752"/>
      <c r="BC129" s="752"/>
      <c r="BD129" s="752"/>
      <c r="BE129" s="753"/>
      <c r="BF129" s="770" t="s">
        <v>476</v>
      </c>
      <c r="BG129" s="771"/>
      <c r="BH129" s="771"/>
      <c r="BI129" s="771"/>
      <c r="BJ129" s="771"/>
      <c r="BK129" s="771"/>
      <c r="BL129" s="772"/>
      <c r="BM129" s="770">
        <v>18.03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496</v>
      </c>
      <c r="X130" s="777"/>
      <c r="Y130" s="777"/>
      <c r="Z130" s="778"/>
      <c r="AA130" s="779">
        <v>1760619</v>
      </c>
      <c r="AB130" s="780"/>
      <c r="AC130" s="780"/>
      <c r="AD130" s="780"/>
      <c r="AE130" s="781"/>
      <c r="AF130" s="782">
        <v>1742807</v>
      </c>
      <c r="AG130" s="780"/>
      <c r="AH130" s="780"/>
      <c r="AI130" s="780"/>
      <c r="AJ130" s="781"/>
      <c r="AK130" s="782">
        <v>1717600</v>
      </c>
      <c r="AL130" s="780"/>
      <c r="AM130" s="780"/>
      <c r="AN130" s="780"/>
      <c r="AO130" s="781"/>
      <c r="AP130" s="783"/>
      <c r="AQ130" s="784"/>
      <c r="AR130" s="784"/>
      <c r="AS130" s="784"/>
      <c r="AT130" s="785"/>
      <c r="AU130" s="233"/>
      <c r="AV130" s="233"/>
      <c r="AW130" s="233"/>
      <c r="AX130" s="751" t="s">
        <v>497</v>
      </c>
      <c r="AY130" s="752"/>
      <c r="AZ130" s="752"/>
      <c r="BA130" s="752"/>
      <c r="BB130" s="752"/>
      <c r="BC130" s="752"/>
      <c r="BD130" s="752"/>
      <c r="BE130" s="753"/>
      <c r="BF130" s="754">
        <v>5.8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498</v>
      </c>
      <c r="X131" s="761"/>
      <c r="Y131" s="761"/>
      <c r="Z131" s="762"/>
      <c r="AA131" s="763">
        <v>9866539</v>
      </c>
      <c r="AB131" s="764"/>
      <c r="AC131" s="764"/>
      <c r="AD131" s="764"/>
      <c r="AE131" s="765"/>
      <c r="AF131" s="766">
        <v>10703227</v>
      </c>
      <c r="AG131" s="764"/>
      <c r="AH131" s="764"/>
      <c r="AI131" s="764"/>
      <c r="AJ131" s="765"/>
      <c r="AK131" s="766">
        <v>10540112</v>
      </c>
      <c r="AL131" s="764"/>
      <c r="AM131" s="764"/>
      <c r="AN131" s="764"/>
      <c r="AO131" s="765"/>
      <c r="AP131" s="767"/>
      <c r="AQ131" s="768"/>
      <c r="AR131" s="768"/>
      <c r="AS131" s="768"/>
      <c r="AT131" s="769"/>
      <c r="AU131" s="233"/>
      <c r="AV131" s="233"/>
      <c r="AW131" s="233"/>
      <c r="AX131" s="729" t="s">
        <v>499</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501</v>
      </c>
      <c r="W132" s="742"/>
      <c r="X132" s="742"/>
      <c r="Y132" s="742"/>
      <c r="Z132" s="743"/>
      <c r="AA132" s="744">
        <v>6.2631486079999998</v>
      </c>
      <c r="AB132" s="745"/>
      <c r="AC132" s="745"/>
      <c r="AD132" s="745"/>
      <c r="AE132" s="746"/>
      <c r="AF132" s="747">
        <v>5.3715575690000001</v>
      </c>
      <c r="AG132" s="745"/>
      <c r="AH132" s="745"/>
      <c r="AI132" s="745"/>
      <c r="AJ132" s="746"/>
      <c r="AK132" s="747">
        <v>5.795317925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502</v>
      </c>
      <c r="W133" s="721"/>
      <c r="X133" s="721"/>
      <c r="Y133" s="721"/>
      <c r="Z133" s="722"/>
      <c r="AA133" s="723">
        <v>6.8</v>
      </c>
      <c r="AB133" s="724"/>
      <c r="AC133" s="724"/>
      <c r="AD133" s="724"/>
      <c r="AE133" s="725"/>
      <c r="AF133" s="723">
        <v>6.1</v>
      </c>
      <c r="AG133" s="724"/>
      <c r="AH133" s="724"/>
      <c r="AI133" s="724"/>
      <c r="AJ133" s="725"/>
      <c r="AK133" s="723">
        <v>5.8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nfW2dnWV7Ewp/VXQDwvRoqpFxr2WF4zYPuYdWElWi/M2TzVWeAMOrQa8bZRT6k5jTVMlb1Ekwq5EIn23YXZVA==" saltValue="+tFm2bFeZDH2ZglqFMJDf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A1DF5-5E7D-4902-841C-3BF9B5D008E5}">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IbQc0KrQOLVZxBPde21JJaNndF7M7WJlKehg9enecSjiOD3l8cyxfkgwB6RaZr7l1J3M8j2cf7Oq0wS+lCnJQ==" saltValue="dWzFVgyW+Mm2iKBp62MP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cPzQKuWoVUxCVFRuWm4LBJ79hVwmRKbYw/jmDmxh8cIwSFbgDqyIR1a5gqM5SPiEWhsvOaY6u6/51dOddfOFg==" saltValue="EzkM296H/xYcEXX0z1+j4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506</v>
      </c>
      <c r="AP7" s="272"/>
      <c r="AQ7" s="273" t="s">
        <v>507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508</v>
      </c>
      <c r="AQ8" s="279" t="s">
        <v>509</v>
      </c>
      <c r="AR8" s="280" t="s">
        <v>510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511</v>
      </c>
      <c r="AL9" s="1131"/>
      <c r="AM9" s="1131"/>
      <c r="AN9" s="1132"/>
      <c r="AO9" s="281">
        <v>2701254</v>
      </c>
      <c r="AP9" s="281">
        <v>58815</v>
      </c>
      <c r="AQ9" s="282">
        <v>90021</v>
      </c>
      <c r="AR9" s="283">
        <v>-34.700000000000003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512</v>
      </c>
      <c r="AL10" s="1131"/>
      <c r="AM10" s="1131"/>
      <c r="AN10" s="1132"/>
      <c r="AO10" s="284">
        <v>485985</v>
      </c>
      <c r="AP10" s="284">
        <v>10581</v>
      </c>
      <c r="AQ10" s="285">
        <v>11562</v>
      </c>
      <c r="AR10" s="286">
        <v>-8.5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513</v>
      </c>
      <c r="AL11" s="1131"/>
      <c r="AM11" s="1131"/>
      <c r="AN11" s="1132"/>
      <c r="AO11" s="284">
        <v>87631</v>
      </c>
      <c r="AP11" s="284">
        <v>1908</v>
      </c>
      <c r="AQ11" s="285">
        <v>947</v>
      </c>
      <c r="AR11" s="286">
        <v>101.5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515</v>
      </c>
      <c r="AP12" s="284" t="s">
        <v>515</v>
      </c>
      <c r="AQ12" s="285">
        <v>11</v>
      </c>
      <c r="AR12" s="286" t="s">
        <v>515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516</v>
      </c>
      <c r="AL13" s="1131"/>
      <c r="AM13" s="1131"/>
      <c r="AN13" s="1132"/>
      <c r="AO13" s="284">
        <v>110572</v>
      </c>
      <c r="AP13" s="284">
        <v>2408</v>
      </c>
      <c r="AQ13" s="285">
        <v>3606</v>
      </c>
      <c r="AR13" s="286">
        <v>-33.200000000000003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517</v>
      </c>
      <c r="AL14" s="1131"/>
      <c r="AM14" s="1131"/>
      <c r="AN14" s="1132"/>
      <c r="AO14" s="284">
        <v>57271</v>
      </c>
      <c r="AP14" s="284">
        <v>1247</v>
      </c>
      <c r="AQ14" s="285">
        <v>1599</v>
      </c>
      <c r="AR14" s="286">
        <v>-22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518</v>
      </c>
      <c r="AL15" s="1134"/>
      <c r="AM15" s="1134"/>
      <c r="AN15" s="1135"/>
      <c r="AO15" s="284">
        <v>-232522</v>
      </c>
      <c r="AP15" s="284">
        <v>-5063</v>
      </c>
      <c r="AQ15" s="285">
        <v>-6463</v>
      </c>
      <c r="AR15" s="286">
        <v>-21.7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3210191</v>
      </c>
      <c r="AP16" s="284">
        <v>69896</v>
      </c>
      <c r="AQ16" s="285">
        <v>101283</v>
      </c>
      <c r="AR16" s="286">
        <v>-31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523</v>
      </c>
      <c r="AL21" s="1137"/>
      <c r="AM21" s="1137"/>
      <c r="AN21" s="1138"/>
      <c r="AO21" s="297">
        <v>6.6</v>
      </c>
      <c r="AP21" s="298">
        <v>9.14</v>
      </c>
      <c r="AQ21" s="299">
        <v>-2.54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524</v>
      </c>
      <c r="AL22" s="1137"/>
      <c r="AM22" s="1137"/>
      <c r="AN22" s="1138"/>
      <c r="AO22" s="302">
        <v>97.5</v>
      </c>
      <c r="AP22" s="303">
        <v>97.6</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506</v>
      </c>
      <c r="AP30" s="272"/>
      <c r="AQ30" s="273" t="s">
        <v>507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508</v>
      </c>
      <c r="AQ31" s="279" t="s">
        <v>509</v>
      </c>
      <c r="AR31" s="280" t="s">
        <v>510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528</v>
      </c>
      <c r="AL32" s="1121"/>
      <c r="AM32" s="1121"/>
      <c r="AN32" s="1122"/>
      <c r="AO32" s="312">
        <v>2003598</v>
      </c>
      <c r="AP32" s="312">
        <v>43625</v>
      </c>
      <c r="AQ32" s="313">
        <v>58458</v>
      </c>
      <c r="AR32" s="314">
        <v>-25.4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529</v>
      </c>
      <c r="AL33" s="1121"/>
      <c r="AM33" s="1121"/>
      <c r="AN33" s="1122"/>
      <c r="AO33" s="312" t="s">
        <v>515</v>
      </c>
      <c r="AP33" s="312" t="s">
        <v>515</v>
      </c>
      <c r="AQ33" s="313" t="s">
        <v>515</v>
      </c>
      <c r="AR33" s="314" t="s">
        <v>515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530</v>
      </c>
      <c r="AL34" s="1121"/>
      <c r="AM34" s="1121"/>
      <c r="AN34" s="1122"/>
      <c r="AO34" s="312" t="s">
        <v>515</v>
      </c>
      <c r="AP34" s="312" t="s">
        <v>515</v>
      </c>
      <c r="AQ34" s="313" t="s">
        <v>515</v>
      </c>
      <c r="AR34" s="314" t="s">
        <v>515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531</v>
      </c>
      <c r="AL35" s="1121"/>
      <c r="AM35" s="1121"/>
      <c r="AN35" s="1122"/>
      <c r="AO35" s="312">
        <v>246283</v>
      </c>
      <c r="AP35" s="312">
        <v>5362</v>
      </c>
      <c r="AQ35" s="313">
        <v>14034</v>
      </c>
      <c r="AR35" s="314">
        <v>-61.8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532</v>
      </c>
      <c r="AL36" s="1121"/>
      <c r="AM36" s="1121"/>
      <c r="AN36" s="1122"/>
      <c r="AO36" s="312">
        <v>82155</v>
      </c>
      <c r="AP36" s="312">
        <v>1789</v>
      </c>
      <c r="AQ36" s="313">
        <v>2546</v>
      </c>
      <c r="AR36" s="314">
        <v>-29.7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533</v>
      </c>
      <c r="AL37" s="1121"/>
      <c r="AM37" s="1121"/>
      <c r="AN37" s="1122"/>
      <c r="AO37" s="312" t="s">
        <v>515</v>
      </c>
      <c r="AP37" s="312" t="s">
        <v>515</v>
      </c>
      <c r="AQ37" s="313">
        <v>290</v>
      </c>
      <c r="AR37" s="314" t="s">
        <v>515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534</v>
      </c>
      <c r="AL38" s="1124"/>
      <c r="AM38" s="1124"/>
      <c r="AN38" s="1125"/>
      <c r="AO38" s="315" t="s">
        <v>515</v>
      </c>
      <c r="AP38" s="315" t="s">
        <v>515</v>
      </c>
      <c r="AQ38" s="316">
        <v>1</v>
      </c>
      <c r="AR38" s="304" t="s">
        <v>515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535</v>
      </c>
      <c r="AL39" s="1124"/>
      <c r="AM39" s="1124"/>
      <c r="AN39" s="1125"/>
      <c r="AO39" s="312">
        <v>-3603</v>
      </c>
      <c r="AP39" s="312">
        <v>-78</v>
      </c>
      <c r="AQ39" s="313">
        <v>-4639</v>
      </c>
      <c r="AR39" s="314">
        <v>-98.3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536</v>
      </c>
      <c r="AL40" s="1121"/>
      <c r="AM40" s="1121"/>
      <c r="AN40" s="1122"/>
      <c r="AO40" s="312">
        <v>-1717600</v>
      </c>
      <c r="AP40" s="312">
        <v>-37398</v>
      </c>
      <c r="AQ40" s="313">
        <v>-48753</v>
      </c>
      <c r="AR40" s="314">
        <v>-23.3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610833</v>
      </c>
      <c r="AP41" s="312">
        <v>13300</v>
      </c>
      <c r="AQ41" s="313">
        <v>21939</v>
      </c>
      <c r="AR41" s="314">
        <v>-39.4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506</v>
      </c>
      <c r="AN49" s="1115" t="s">
        <v>540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541</v>
      </c>
      <c r="AO50" s="329" t="s">
        <v>542</v>
      </c>
      <c r="AP50" s="330" t="s">
        <v>543</v>
      </c>
      <c r="AQ50" s="331" t="s">
        <v>544</v>
      </c>
      <c r="AR50" s="332" t="s">
        <v>545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6278470</v>
      </c>
      <c r="AN51" s="334">
        <v>142871</v>
      </c>
      <c r="AO51" s="335">
        <v>16.899999999999999</v>
      </c>
      <c r="AP51" s="336">
        <v>85173</v>
      </c>
      <c r="AQ51" s="337">
        <v>-4.3</v>
      </c>
      <c r="AR51" s="338">
        <v>21.2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4174741</v>
      </c>
      <c r="AN52" s="342">
        <v>94999</v>
      </c>
      <c r="AO52" s="343">
        <v>39.299999999999997</v>
      </c>
      <c r="AP52" s="344">
        <v>43913</v>
      </c>
      <c r="AQ52" s="345">
        <v>-3.4</v>
      </c>
      <c r="AR52" s="346">
        <v>42.7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3639032</v>
      </c>
      <c r="AN53" s="334">
        <v>82247</v>
      </c>
      <c r="AO53" s="335">
        <v>-42.4</v>
      </c>
      <c r="AP53" s="336">
        <v>94081</v>
      </c>
      <c r="AQ53" s="337">
        <v>10.5</v>
      </c>
      <c r="AR53" s="338">
        <v>-52.9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1408021</v>
      </c>
      <c r="AN54" s="342">
        <v>31823</v>
      </c>
      <c r="AO54" s="343">
        <v>-66.5</v>
      </c>
      <c r="AP54" s="344">
        <v>48949</v>
      </c>
      <c r="AQ54" s="345">
        <v>11.5</v>
      </c>
      <c r="AR54" s="346">
        <v>-78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3021369</v>
      </c>
      <c r="AN55" s="334">
        <v>67255</v>
      </c>
      <c r="AO55" s="335">
        <v>-18.2</v>
      </c>
      <c r="AP55" s="336">
        <v>92632</v>
      </c>
      <c r="AQ55" s="337">
        <v>-1.5</v>
      </c>
      <c r="AR55" s="338">
        <v>-16.7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586559</v>
      </c>
      <c r="AN56" s="342">
        <v>13057</v>
      </c>
      <c r="AO56" s="343">
        <v>-59</v>
      </c>
      <c r="AP56" s="344">
        <v>47978</v>
      </c>
      <c r="AQ56" s="345">
        <v>-2</v>
      </c>
      <c r="AR56" s="346">
        <v>-57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3451979</v>
      </c>
      <c r="AN57" s="334">
        <v>75739</v>
      </c>
      <c r="AO57" s="335">
        <v>12.6</v>
      </c>
      <c r="AP57" s="336">
        <v>71279</v>
      </c>
      <c r="AQ57" s="337">
        <v>-23.1</v>
      </c>
      <c r="AR57" s="338">
        <v>35.700000000000003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945675</v>
      </c>
      <c r="AN58" s="342">
        <v>20749</v>
      </c>
      <c r="AO58" s="343">
        <v>58.9</v>
      </c>
      <c r="AP58" s="344">
        <v>36731</v>
      </c>
      <c r="AQ58" s="345">
        <v>-23.4</v>
      </c>
      <c r="AR58" s="346">
        <v>82.3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3204913</v>
      </c>
      <c r="AN59" s="334">
        <v>69781</v>
      </c>
      <c r="AO59" s="335">
        <v>-7.9</v>
      </c>
      <c r="AP59" s="336">
        <v>74994</v>
      </c>
      <c r="AQ59" s="337">
        <v>5.2</v>
      </c>
      <c r="AR59" s="338">
        <v>-13.1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268933</v>
      </c>
      <c r="AN60" s="342">
        <v>5856</v>
      </c>
      <c r="AO60" s="343">
        <v>-71.8</v>
      </c>
      <c r="AP60" s="344">
        <v>36188</v>
      </c>
      <c r="AQ60" s="345">
        <v>-1.5</v>
      </c>
      <c r="AR60" s="346">
        <v>-70.3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3919153</v>
      </c>
      <c r="AN61" s="349">
        <v>87579</v>
      </c>
      <c r="AO61" s="350">
        <v>-7.8</v>
      </c>
      <c r="AP61" s="351">
        <v>83632</v>
      </c>
      <c r="AQ61" s="352">
        <v>-2.6</v>
      </c>
      <c r="AR61" s="338">
        <v>-5.2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1476786</v>
      </c>
      <c r="AN62" s="342">
        <v>33297</v>
      </c>
      <c r="AO62" s="343">
        <v>-19.8</v>
      </c>
      <c r="AP62" s="344">
        <v>42752</v>
      </c>
      <c r="AQ62" s="345">
        <v>-3.8</v>
      </c>
      <c r="AR62" s="346">
        <v>-16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8Lji7AfS5emH44YztbP78U7xlgh+fpgotu6zcR1NtYU5yDYvlo1VjzeBB5h5cDS+8/ShjcQW5PWWMwlzJ1LeQ==" saltValue="hUkGOKJSaZ5kZy2ebyz5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554</v>
      </c>
    </row>
    <row r="120" spans="125:125" ht="13.5" hidden="1" customHeight="1" x14ac:dyDescent="0.15"/>
    <row r="121" spans="125:125" ht="13.5" hidden="1" customHeight="1" x14ac:dyDescent="0.15">
      <c r="DU121" s="259"/>
    </row>
  </sheetData>
  <sheetProtection algorithmName="SHA-512" hashValue="O2g+hwGJjb4+FaAQ2K9kyji8Q/YG3qMXHqtbjHryPTXaAgibD0NM8p5JLafdQSyR2Io2ySOs8iin4Szilp6gHw==" saltValue="SMzRJAGZNUsU7tcVieCJ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555</v>
      </c>
    </row>
  </sheetData>
  <sheetProtection algorithmName="SHA-512" hashValue="24XmCu4WlhDbRkBU6tNWucBJrDi1t6bevH9WTJ10fSam0Oew1awvu8NsbMloBDfy6HY7yxZcB5aTV7Mu58HDJw==" saltValue="MoYBxB2RTgTGni/+xR5S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39" t="s">
        <v>3</v>
      </c>
      <c r="D47" s="1139"/>
      <c r="E47" s="1140"/>
      <c r="F47" s="11">
        <v>29.08</v>
      </c>
      <c r="G47" s="12">
        <v>23.17</v>
      </c>
      <c r="H47" s="12">
        <v>22.73</v>
      </c>
      <c r="I47" s="12">
        <v>28.48</v>
      </c>
      <c r="J47" s="13">
        <v>27.92</v>
      </c>
    </row>
    <row r="48" spans="2:10" ht="57.75" customHeight="1" x14ac:dyDescent="0.15">
      <c r="B48" s="14"/>
      <c r="C48" s="1141" t="s">
        <v>4</v>
      </c>
      <c r="D48" s="1141"/>
      <c r="E48" s="1142"/>
      <c r="F48" s="15">
        <v>11.44</v>
      </c>
      <c r="G48" s="16">
        <v>11.14</v>
      </c>
      <c r="H48" s="16">
        <v>12.8</v>
      </c>
      <c r="I48" s="16">
        <v>10.28</v>
      </c>
      <c r="J48" s="17">
        <v>16.010000000000002</v>
      </c>
    </row>
    <row r="49" spans="2:10" ht="57.75" customHeight="1" thickBot="1" x14ac:dyDescent="0.2">
      <c r="B49" s="18"/>
      <c r="C49" s="1143" t="s">
        <v>5</v>
      </c>
      <c r="D49" s="1143"/>
      <c r="E49" s="1144"/>
      <c r="F49" s="19" t="s">
        <v>561</v>
      </c>
      <c r="G49" s="20" t="s">
        <v>562</v>
      </c>
      <c r="H49" s="20">
        <v>3.39</v>
      </c>
      <c r="I49" s="20">
        <v>7.38</v>
      </c>
      <c r="J49" s="21">
        <v>4.57</v>
      </c>
    </row>
    <row r="50" spans="2:10" x14ac:dyDescent="0.15"/>
  </sheetData>
  <sheetProtection algorithmName="SHA-512" hashValue="4wEL20CbIIiwwTdyT4wRkU7W1ew+fpxacLrE+tWNIvTFSR+3EdtIwDVl9pSMnJnxrhSsS4wV1lhrrGk25itmmw==" saltValue="73bZKvekx0+Q1wO3Z77Z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2024-02-05T04:07:12Z</dcterms:created>
  <dcterms:modified xsi:type="dcterms:W3CDTF">2024-03-18T08:25:12Z</dcterms:modified>
  <cp:category/>
</cp:coreProperties>
</file>